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20730" windowHeight="11445"/>
  </bookViews>
  <sheets>
    <sheet name="Лист1" sheetId="1" r:id="rId1"/>
  </sheets>
  <definedNames>
    <definedName name="_xlnm._FilterDatabase" localSheetId="0" hidden="1">Лист1!$A$39:$W$70</definedName>
    <definedName name="Excel_BuiltIn__FilterDatabase" localSheetId="0">Лист1!$A$39:$W$39</definedName>
    <definedName name="Excel_BuiltIn_Print_Area" localSheetId="0">Лист1!$A$38:$W$39</definedName>
  </definedNames>
  <calcPr calcId="144525"/>
</workbook>
</file>

<file path=xl/calcChain.xml><?xml version="1.0" encoding="utf-8"?>
<calcChain xmlns="http://schemas.openxmlformats.org/spreadsheetml/2006/main">
  <c r="P60" i="1" l="1"/>
  <c r="L60" i="1"/>
  <c r="P61" i="1"/>
  <c r="L61" i="1"/>
  <c r="P64" i="1"/>
  <c r="L64" i="1"/>
  <c r="P62" i="1"/>
  <c r="L62" i="1"/>
  <c r="P67" i="1"/>
  <c r="L67" i="1"/>
  <c r="P68" i="1"/>
  <c r="L68" i="1"/>
  <c r="P69" i="1"/>
  <c r="L69" i="1"/>
  <c r="P63" i="1"/>
  <c r="L63" i="1"/>
  <c r="P70" i="1"/>
  <c r="L70" i="1"/>
  <c r="P65" i="1"/>
  <c r="L65" i="1"/>
  <c r="P66" i="1"/>
  <c r="L66" i="1"/>
  <c r="P59" i="1"/>
  <c r="L59" i="1"/>
  <c r="P50" i="1"/>
  <c r="L50" i="1"/>
  <c r="P58" i="1"/>
  <c r="L58" i="1"/>
  <c r="P47" i="1"/>
  <c r="L47" i="1"/>
  <c r="P53" i="1"/>
  <c r="L53" i="1"/>
  <c r="P49" i="1"/>
  <c r="L49" i="1"/>
  <c r="P56" i="1"/>
  <c r="L56" i="1"/>
  <c r="P52" i="1"/>
  <c r="L52" i="1"/>
  <c r="P57" i="1"/>
  <c r="L57" i="1"/>
  <c r="P51" i="1"/>
  <c r="L51" i="1"/>
  <c r="P48" i="1"/>
  <c r="L48" i="1"/>
  <c r="P54" i="1"/>
  <c r="L54" i="1"/>
  <c r="P55" i="1"/>
  <c r="L55" i="1"/>
  <c r="P46" i="1"/>
  <c r="L46" i="1"/>
  <c r="S44" i="1"/>
  <c r="P44" i="1"/>
  <c r="L44" i="1"/>
  <c r="S40" i="1"/>
  <c r="P40" i="1"/>
  <c r="L40" i="1"/>
  <c r="S45" i="1"/>
  <c r="P45" i="1"/>
  <c r="L45" i="1"/>
  <c r="S41" i="1"/>
  <c r="P41" i="1"/>
  <c r="L41" i="1"/>
  <c r="S42" i="1"/>
  <c r="P42" i="1"/>
  <c r="L42" i="1"/>
  <c r="S43" i="1"/>
  <c r="P43" i="1"/>
  <c r="L43" i="1"/>
  <c r="Q46" i="1" l="1"/>
  <c r="U46" i="1" s="1"/>
  <c r="Q55" i="1"/>
  <c r="U55" i="1" s="1"/>
  <c r="Q54" i="1"/>
  <c r="U54" i="1" s="1"/>
  <c r="Q48" i="1"/>
  <c r="U48" i="1" s="1"/>
  <c r="Q51" i="1"/>
  <c r="U51" i="1" s="1"/>
  <c r="Q57" i="1"/>
  <c r="U57" i="1" s="1"/>
  <c r="Q52" i="1"/>
  <c r="U52" i="1" s="1"/>
  <c r="Q56" i="1"/>
  <c r="U56" i="1" s="1"/>
  <c r="Q49" i="1"/>
  <c r="U49" i="1" s="1"/>
  <c r="Q53" i="1"/>
  <c r="U53" i="1" s="1"/>
  <c r="Q47" i="1"/>
  <c r="U47" i="1" s="1"/>
  <c r="Q58" i="1"/>
  <c r="U58" i="1" s="1"/>
  <c r="Q50" i="1"/>
  <c r="U50" i="1" s="1"/>
  <c r="Q59" i="1"/>
  <c r="U59" i="1" s="1"/>
  <c r="Q66" i="1"/>
  <c r="U66" i="1" s="1"/>
  <c r="Q65" i="1"/>
  <c r="U65" i="1" s="1"/>
  <c r="Q70" i="1"/>
  <c r="U70" i="1" s="1"/>
  <c r="Q63" i="1"/>
  <c r="S63" i="1" s="1"/>
  <c r="Q69" i="1"/>
  <c r="U69" i="1" s="1"/>
  <c r="Q68" i="1"/>
  <c r="S68" i="1" s="1"/>
  <c r="Q67" i="1"/>
  <c r="U67" i="1" s="1"/>
  <c r="Q62" i="1"/>
  <c r="S62" i="1" s="1"/>
  <c r="Q64" i="1"/>
  <c r="U64" i="1" s="1"/>
  <c r="Q61" i="1"/>
  <c r="S61" i="1" s="1"/>
  <c r="Q60" i="1"/>
  <c r="U60" i="1" s="1"/>
  <c r="S55" i="1"/>
  <c r="S48" i="1"/>
  <c r="S57" i="1"/>
  <c r="S56" i="1"/>
  <c r="S53" i="1"/>
  <c r="S58" i="1"/>
  <c r="S59" i="1"/>
  <c r="S65" i="1"/>
  <c r="S47" i="1"/>
  <c r="U63" i="1"/>
  <c r="U68" i="1"/>
  <c r="U62" i="1"/>
  <c r="U61" i="1"/>
  <c r="S54" i="1" l="1"/>
  <c r="S66" i="1"/>
  <c r="S52" i="1"/>
  <c r="S60" i="1"/>
  <c r="S67" i="1"/>
  <c r="S70" i="1"/>
  <c r="S50" i="1"/>
  <c r="S49" i="1"/>
  <c r="S51" i="1"/>
  <c r="S46" i="1"/>
  <c r="S64" i="1"/>
  <c r="S69" i="1"/>
</calcChain>
</file>

<file path=xl/sharedStrings.xml><?xml version="1.0" encoding="utf-8"?>
<sst xmlns="http://schemas.openxmlformats.org/spreadsheetml/2006/main" count="236" uniqueCount="88">
  <si>
    <t>ПРОТОКОЛ</t>
  </si>
  <si>
    <t xml:space="preserve">заседания жюри школьного этапа всероссийской олимпиады школьников </t>
  </si>
  <si>
    <t>по физической культуре (юноши) в 2024/25 учебном году</t>
  </si>
  <si>
    <t xml:space="preserve">                                                                                                                                                                                                                                   от «24» октября 2024 г.</t>
  </si>
  <si>
    <r>
      <rPr>
        <sz val="18"/>
        <color rgb="FF000000"/>
        <rFont val="Times New Roman"/>
      </rPr>
      <t xml:space="preserve">Место проведения: </t>
    </r>
    <r>
      <rPr>
        <sz val="14"/>
        <color rgb="FF000000"/>
        <rFont val="Times New Roman"/>
      </rPr>
      <t>Муниципальное бюджетное общеобразовательное учреждение "Средняя общеобразовательная школа № 19" г. Мичуринска Тамбовской области</t>
    </r>
    <r>
      <rPr>
        <sz val="11"/>
        <color rgb="FF000000"/>
        <rFont val="Calibri"/>
      </rPr>
      <t xml:space="preserve">
</t>
    </r>
  </si>
  <si>
    <t>Дата проведения: 24.10.2024</t>
  </si>
  <si>
    <r>
      <rPr>
        <sz val="18"/>
        <color rgb="FF000000"/>
        <rFont val="Times New Roman"/>
      </rPr>
      <t xml:space="preserve">Количество участников: </t>
    </r>
    <r>
      <rPr>
        <b/>
        <sz val="18"/>
        <color rgb="FF000000"/>
        <rFont val="Times New Roman"/>
      </rPr>
      <t>всего  - 31   , 5 класс - 3   , 6 класс - 3    ,  7 класс - 7  , 8 класс - 6    , 9 класс - 8   , 10 класс - 1   , 11 класс -  3  .</t>
    </r>
  </si>
  <si>
    <t>На заседании присутствовали 5 членов жюри.</t>
  </si>
  <si>
    <t>Председатель жюри: Сергеева Наталия Николаевна</t>
  </si>
  <si>
    <t>Секретарь жюри: Аксенова Татьяна Александровна</t>
  </si>
  <si>
    <t>Члены жюри: Курсаков Геннадий Евстафьевич, Сатанова Татьяна Алексеевна, Чувилкина Наталья Сергеевна</t>
  </si>
  <si>
    <t>Повестка дня:</t>
  </si>
  <si>
    <r>
      <rPr>
        <sz val="18"/>
        <color rgb="FF000000"/>
        <rFont val="Times New Roman"/>
      </rPr>
      <t xml:space="preserve">1. Подведение итогов проведения школьного этапа всероссийской олимпиады школьников по </t>
    </r>
    <r>
      <rPr>
        <b/>
        <sz val="18"/>
        <color rgb="FF000000"/>
        <rFont val="Times New Roman"/>
      </rPr>
      <t>физической культуре (юноши)</t>
    </r>
    <r>
      <rPr>
        <sz val="18"/>
        <color rgb="FF000000"/>
        <rFont val="Times New Roman"/>
      </rPr>
      <t>.</t>
    </r>
  </si>
  <si>
    <r>
      <rPr>
        <sz val="18"/>
        <color rgb="FF000000"/>
        <rFont val="Times New Roman"/>
      </rPr>
      <t xml:space="preserve">2. Определение победителей и призеров школьного этапа всероссийской олимпиады школьников по </t>
    </r>
    <r>
      <rPr>
        <b/>
        <sz val="18"/>
        <color rgb="FF000000"/>
        <rFont val="Times New Roman"/>
      </rPr>
      <t>физической культуре (юноши).</t>
    </r>
  </si>
  <si>
    <t xml:space="preserve">Слушали: </t>
  </si>
  <si>
    <r>
      <rPr>
        <sz val="18"/>
        <color rgb="FF000000"/>
        <rFont val="Times New Roman"/>
      </rPr>
      <t xml:space="preserve">Председателя жюри, который(ая) познакомил(а) с рейтингом участников школьного этапа всероссийской олимпиады школьников по </t>
    </r>
    <r>
      <rPr>
        <b/>
        <sz val="18"/>
        <color rgb="FF000000"/>
        <rFont val="Times New Roman"/>
      </rPr>
      <t>физической культуре (юноши).</t>
    </r>
  </si>
  <si>
    <t>По итогам выполнения заданий олимпиады в соответствии с балльным рейтингом жюри предложено признать:</t>
  </si>
  <si>
    <t>В ходе проведения школьного этапа олимпиады было удалено 0  участников, рассмотрено 0 апелляций, из них: удовлетворено 0, отклонено 0.</t>
  </si>
  <si>
    <r>
      <rPr>
        <b/>
        <sz val="18"/>
        <color rgb="FF000000"/>
        <rFont val="Times New Roman"/>
      </rPr>
      <t>Проголосовали:</t>
    </r>
    <r>
      <rPr>
        <sz val="18"/>
        <color rgb="FF000000"/>
        <rFont val="Times New Roman"/>
      </rPr>
      <t xml:space="preserve"> «ЗА» -  5  , «ПРОТИВ» -  нет  , «ВОЗДЕРЖАЛИСЬ» - нет .</t>
    </r>
  </si>
  <si>
    <t>Постановили:</t>
  </si>
  <si>
    <r>
      <rPr>
        <sz val="18"/>
        <color rgb="FF000000"/>
        <rFont val="Times New Roman"/>
      </rPr>
      <t xml:space="preserve">       1.Предложить организатору  рейтинговую таблицу результатов участников школьного этапа всероссийской олимпиады школьников по  </t>
    </r>
    <r>
      <rPr>
        <b/>
        <sz val="18"/>
        <color rgb="FF000000"/>
        <rFont val="Times New Roman"/>
      </rPr>
      <t xml:space="preserve">физической культуре (юноши) </t>
    </r>
    <r>
      <rPr>
        <sz val="18"/>
        <color rgb="FF000000"/>
        <rFont val="Times New Roman"/>
      </rPr>
      <t>для утверждения.</t>
    </r>
  </si>
  <si>
    <t>Список  участников, победителей и призеров школьного этапа всероссийской олимпиады школьников в 2024/25 учебном году по физической культуре (юноши)</t>
  </si>
  <si>
    <t>Муниципальное бюджетное общеобразовательное учреждение "Средняя общеобразовательная школа № 19" г. Мичуринска Тамбовской области</t>
  </si>
  <si>
    <t>№ п/п</t>
  </si>
  <si>
    <t>Муниципальное образование (город, район)</t>
  </si>
  <si>
    <t>Код работы</t>
  </si>
  <si>
    <t xml:space="preserve">Гражданство </t>
  </si>
  <si>
    <t>Полное наименование образовательной организации  по Уставу</t>
  </si>
  <si>
    <t>Класс</t>
  </si>
  <si>
    <t xml:space="preserve">Теория (результат) </t>
  </si>
  <si>
    <t>Гимнастика (результат)</t>
  </si>
  <si>
    <t>Максимальный балл</t>
  </si>
  <si>
    <t>Лучший результат</t>
  </si>
  <si>
    <t>Результат участника</t>
  </si>
  <si>
    <t>Баскетбол (результат)</t>
  </si>
  <si>
    <t>Легкая атлетика</t>
  </si>
  <si>
    <t>Общее кол-во баллов</t>
  </si>
  <si>
    <t>Максимальное кол-во баллов за работу</t>
  </si>
  <si>
    <t>% выполнения заданий</t>
  </si>
  <si>
    <t xml:space="preserve">Апелляция </t>
  </si>
  <si>
    <t>Итоговое кол-во баллов</t>
  </si>
  <si>
    <t xml:space="preserve">Тип диплома (победитель, призер, участник) </t>
  </si>
  <si>
    <t>Ф.И.О. учителя (полностью)</t>
  </si>
  <si>
    <t>г.Мичуринск</t>
  </si>
  <si>
    <t>Ф0506</t>
  </si>
  <si>
    <t>Российская Федерация</t>
  </si>
  <si>
    <t>участник</t>
  </si>
  <si>
    <t>Аксенова Татьяна Александровна</t>
  </si>
  <si>
    <t>Ф0508</t>
  </si>
  <si>
    <t>призер</t>
  </si>
  <si>
    <t>Ф0507</t>
  </si>
  <si>
    <t>победитель</t>
  </si>
  <si>
    <t>Ф0609</t>
  </si>
  <si>
    <t>Сергеева Наталия Николаевна</t>
  </si>
  <si>
    <t>Ф0614</t>
  </si>
  <si>
    <t>Ф0605</t>
  </si>
  <si>
    <t>Ф0713</t>
  </si>
  <si>
    <t>Ф0716</t>
  </si>
  <si>
    <t>Ф0757</t>
  </si>
  <si>
    <t>г. Мичуринск</t>
  </si>
  <si>
    <t>Ф0758</t>
  </si>
  <si>
    <t>Ф0725</t>
  </si>
  <si>
    <t>Ф0752</t>
  </si>
  <si>
    <t>Ф0712</t>
  </si>
  <si>
    <t>Ф0839</t>
  </si>
  <si>
    <t>Курсаков Геннадий Евстафьевич</t>
  </si>
  <si>
    <t>Ф0840</t>
  </si>
  <si>
    <t>Ф0836</t>
  </si>
  <si>
    <t>Ф0855</t>
  </si>
  <si>
    <t>Ф0837</t>
  </si>
  <si>
    <t>Ф0829</t>
  </si>
  <si>
    <t>Ф0921</t>
  </si>
  <si>
    <t>Ф0924</t>
  </si>
  <si>
    <t>Ф0922</t>
  </si>
  <si>
    <t>Ф0935</t>
  </si>
  <si>
    <t>Ф0938</t>
  </si>
  <si>
    <t>Ф0917</t>
  </si>
  <si>
    <t>Ф0919</t>
  </si>
  <si>
    <t>Ф0918</t>
  </si>
  <si>
    <t>Ф1027</t>
  </si>
  <si>
    <t>Ф1128</t>
  </si>
  <si>
    <t>Ф1133</t>
  </si>
  <si>
    <t>Ф1134</t>
  </si>
  <si>
    <r>
      <t xml:space="preserve">Председатель жюри: </t>
    </r>
    <r>
      <rPr>
        <i/>
        <sz val="18"/>
        <color rgb="FF000000"/>
        <rFont val="Times New Roman"/>
      </rPr>
      <t>Сергеева Наталия Николаевна</t>
    </r>
    <r>
      <rPr>
        <sz val="11"/>
        <color rgb="FF000000"/>
        <rFont val="Calibri"/>
      </rPr>
      <t xml:space="preserve"> </t>
    </r>
    <r>
      <rPr>
        <i/>
        <sz val="18"/>
        <color rgb="FF000000"/>
        <rFont val="Times New Roman"/>
      </rPr>
      <t xml:space="preserve"> (подпись)______________________</t>
    </r>
  </si>
  <si>
    <t>призёр</t>
  </si>
  <si>
    <r>
      <t>1. Количество победителей:</t>
    </r>
    <r>
      <rPr>
        <b/>
        <sz val="18"/>
        <color rgb="FF000000"/>
        <rFont val="Times New Roman"/>
      </rPr>
      <t xml:space="preserve"> всего  - 3   , 5 класс - 0   , 6 класс - 1    ,  7 класс - 1  , 8 класс - 10   , 9 класс - 1   , 10 класс - 0   , 11 класс - 0   .</t>
    </r>
  </si>
  <si>
    <r>
      <t xml:space="preserve">2. Количество призеров: </t>
    </r>
    <r>
      <rPr>
        <b/>
        <sz val="18"/>
        <color rgb="FF000000"/>
        <rFont val="Times New Roman"/>
      </rPr>
      <t>всего  - 6   , 5 класс - 2 , 6 класс - 0 ,  7 класс -  1 , 8 класс -  1 , 9 класс - 0 , 10 класс - 0 , 11 класс - 2 .</t>
    </r>
  </si>
  <si>
    <r>
      <t xml:space="preserve">Секретарь жюри: </t>
    </r>
    <r>
      <rPr>
        <i/>
        <sz val="18"/>
        <color rgb="FF000000"/>
        <rFont val="Times New Roman"/>
      </rPr>
      <t>Аксенова Татьяна Александровна  (подпись)______________________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</si>
</sst>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rgb="FF000000"/>
      <name val="Calibri"/>
    </font>
    <font>
      <b/>
      <sz val="18"/>
      <color rgb="FF000000"/>
      <name val="Times New Roman"/>
    </font>
    <font>
      <sz val="14"/>
      <color rgb="FF000000"/>
      <name val="Calibri"/>
    </font>
    <font>
      <sz val="18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i/>
      <sz val="18"/>
      <color rgb="FF000000"/>
      <name val="Times New Roman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FFE994"/>
      </patternFill>
    </fill>
    <fill>
      <patternFill patternType="solid">
        <fgColor rgb="FFE4FAA1"/>
      </patternFill>
    </fill>
    <fill>
      <patternFill patternType="solid">
        <fgColor rgb="FFFFD8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2" fillId="3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left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O73"/>
  <sheetViews>
    <sheetView tabSelected="1" topLeftCell="A18" zoomScale="50" zoomScaleNormal="50" workbookViewId="0">
      <selection activeCell="AA30" sqref="AA30"/>
    </sheetView>
  </sheetViews>
  <sheetFormatPr defaultColWidth="9.140625" defaultRowHeight="15" x14ac:dyDescent="0.25"/>
  <cols>
    <col min="1" max="1" width="9.28515625" bestFit="1" customWidth="1"/>
    <col min="2" max="2" width="21.140625" bestFit="1" customWidth="1"/>
    <col min="3" max="3" width="16.28515625" bestFit="1" customWidth="1"/>
    <col min="4" max="4" width="17.85546875" bestFit="1" customWidth="1"/>
    <col min="5" max="5" width="51.7109375" bestFit="1" customWidth="1"/>
    <col min="6" max="6" width="8.7109375" bestFit="1" customWidth="1"/>
    <col min="7" max="7" width="12.85546875" bestFit="1" customWidth="1"/>
    <col min="8" max="8" width="12.5703125" bestFit="1" customWidth="1"/>
    <col min="9" max="11" width="11.28515625" bestFit="1" customWidth="1"/>
    <col min="12" max="12" width="11.28515625" style="1" bestFit="1" customWidth="1"/>
    <col min="13" max="16" width="12.7109375" style="1" bestFit="1" customWidth="1"/>
    <col min="17" max="17" width="12.7109375" bestFit="1" customWidth="1"/>
    <col min="18" max="18" width="13.85546875" bestFit="1" customWidth="1"/>
    <col min="19" max="19" width="16.5703125" bestFit="1" customWidth="1"/>
    <col min="20" max="20" width="15.5703125" bestFit="1" customWidth="1"/>
    <col min="21" max="21" width="14.85546875" bestFit="1" customWidth="1"/>
    <col min="22" max="22" width="20.28515625" bestFit="1" customWidth="1"/>
    <col min="23" max="23" width="21.7109375" bestFit="1" customWidth="1"/>
  </cols>
  <sheetData>
    <row r="1" spans="1:249" ht="23.2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ht="22.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ht="22.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ht="22.5" x14ac:dyDescent="0.3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spans="1:249" ht="23.25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ht="23.25" x14ac:dyDescent="0.3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ht="23.25" x14ac:dyDescent="0.3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ht="23.25" x14ac:dyDescent="0.35">
      <c r="A8" s="28" t="s">
        <v>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ht="23.2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ht="23.25" x14ac:dyDescent="0.35">
      <c r="A10" s="28" t="s">
        <v>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ht="23.2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ht="24" customHeight="1" x14ac:dyDescent="0.35">
      <c r="A12" s="29" t="s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ht="23.25" x14ac:dyDescent="0.35">
      <c r="A13" s="28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ht="24" customHeight="1" x14ac:dyDescent="0.35">
      <c r="A14" s="29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ht="28.3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ht="22.5" x14ac:dyDescent="0.3">
      <c r="A16" s="30" t="s">
        <v>11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ht="23.25" x14ac:dyDescent="0.35">
      <c r="A17" s="28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ht="23.25" x14ac:dyDescent="0.35">
      <c r="A18" s="28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ht="23.2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ht="22.5" x14ac:dyDescent="0.3">
      <c r="A20" s="30" t="s">
        <v>14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ht="23.25" x14ac:dyDescent="0.35">
      <c r="A21" s="28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ht="23.2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ht="23.25" customHeight="1" x14ac:dyDescent="0.35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pans="1:249" ht="23.25" x14ac:dyDescent="0.35">
      <c r="A24" s="28" t="s">
        <v>85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49" ht="23.25" x14ac:dyDescent="0.35">
      <c r="A25" s="28" t="s">
        <v>86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49" ht="23.2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</row>
    <row r="27" spans="1:249" ht="23.25" x14ac:dyDescent="0.35">
      <c r="A27" s="28" t="s">
        <v>17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ht="23.25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ht="23.2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249" ht="23.25" x14ac:dyDescent="0.35">
      <c r="A30" s="30" t="s">
        <v>18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6"/>
      <c r="N30" s="6"/>
      <c r="O30" s="6"/>
      <c r="P30" s="6"/>
    </row>
    <row r="31" spans="1:249" ht="22.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</row>
    <row r="32" spans="1:249" ht="22.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</row>
    <row r="33" spans="1:249" ht="22.5" x14ac:dyDescent="0.3">
      <c r="A33" s="30" t="s">
        <v>19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</row>
    <row r="34" spans="1:249" ht="23.25" x14ac:dyDescent="0.35">
      <c r="A34" s="34" t="s">
        <v>20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ht="22.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ht="24" customHeight="1" x14ac:dyDescent="0.3">
      <c r="A36" s="27" t="s">
        <v>21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ht="24" customHeight="1" x14ac:dyDescent="0.3">
      <c r="A37" s="31" t="s">
        <v>22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9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</row>
    <row r="38" spans="1:249" ht="15.75" thickBot="1" x14ac:dyDescent="0.3"/>
    <row r="39" spans="1:249" ht="149.25" customHeight="1" thickBot="1" x14ac:dyDescent="0.3">
      <c r="A39" s="10" t="s">
        <v>23</v>
      </c>
      <c r="B39" s="10" t="s">
        <v>24</v>
      </c>
      <c r="C39" s="10" t="s">
        <v>25</v>
      </c>
      <c r="D39" s="11" t="s">
        <v>26</v>
      </c>
      <c r="E39" s="11" t="s">
        <v>27</v>
      </c>
      <c r="F39" s="12" t="s">
        <v>28</v>
      </c>
      <c r="G39" s="13" t="s">
        <v>29</v>
      </c>
      <c r="H39" s="13" t="s">
        <v>30</v>
      </c>
      <c r="I39" s="11" t="s">
        <v>31</v>
      </c>
      <c r="J39" s="11" t="s">
        <v>32</v>
      </c>
      <c r="K39" s="11" t="s">
        <v>33</v>
      </c>
      <c r="L39" s="13" t="s">
        <v>34</v>
      </c>
      <c r="M39" s="11" t="s">
        <v>31</v>
      </c>
      <c r="N39" s="11" t="s">
        <v>32</v>
      </c>
      <c r="O39" s="11" t="s">
        <v>33</v>
      </c>
      <c r="P39" s="13" t="s">
        <v>35</v>
      </c>
      <c r="Q39" s="14" t="s">
        <v>36</v>
      </c>
      <c r="R39" s="14" t="s">
        <v>37</v>
      </c>
      <c r="S39" s="14" t="s">
        <v>38</v>
      </c>
      <c r="T39" s="12" t="s">
        <v>39</v>
      </c>
      <c r="U39" s="12" t="s">
        <v>40</v>
      </c>
      <c r="V39" s="12" t="s">
        <v>41</v>
      </c>
      <c r="W39" s="11" t="s">
        <v>42</v>
      </c>
    </row>
    <row r="40" spans="1:249" ht="94.5" thickBot="1" x14ac:dyDescent="0.3">
      <c r="A40" s="23">
        <v>1</v>
      </c>
      <c r="B40" s="23" t="s">
        <v>43</v>
      </c>
      <c r="C40" s="24" t="s">
        <v>54</v>
      </c>
      <c r="D40" s="23" t="s">
        <v>45</v>
      </c>
      <c r="E40" s="23" t="s">
        <v>22</v>
      </c>
      <c r="F40" s="23">
        <v>6</v>
      </c>
      <c r="G40" s="15">
        <v>15</v>
      </c>
      <c r="H40" s="15">
        <v>40</v>
      </c>
      <c r="I40" s="15"/>
      <c r="J40" s="16"/>
      <c r="K40" s="16"/>
      <c r="L40" s="16" t="e">
        <f t="shared" ref="L40:L70" si="0">I40*J40/K40</f>
        <v>#DIV/0!</v>
      </c>
      <c r="M40" s="15">
        <v>40</v>
      </c>
      <c r="N40" s="16">
        <v>7.39</v>
      </c>
      <c r="O40" s="16">
        <v>7.39</v>
      </c>
      <c r="P40" s="16">
        <f t="shared" ref="P40:P70" si="1">M40*N40/O40</f>
        <v>40</v>
      </c>
      <c r="Q40" s="17">
        <v>95</v>
      </c>
      <c r="R40" s="15">
        <v>100</v>
      </c>
      <c r="S40" s="18">
        <f t="shared" ref="S40:S70" si="2">Q40/R40</f>
        <v>0.95</v>
      </c>
      <c r="T40" s="19"/>
      <c r="U40" s="20">
        <v>95</v>
      </c>
      <c r="V40" s="21" t="s">
        <v>51</v>
      </c>
      <c r="W40" s="8" t="s">
        <v>53</v>
      </c>
    </row>
    <row r="41" spans="1:249" ht="93.75" x14ac:dyDescent="0.25">
      <c r="A41" s="23">
        <v>2</v>
      </c>
      <c r="B41" s="23" t="s">
        <v>43</v>
      </c>
      <c r="C41" s="24" t="s">
        <v>50</v>
      </c>
      <c r="D41" s="23" t="s">
        <v>45</v>
      </c>
      <c r="E41" s="23" t="s">
        <v>22</v>
      </c>
      <c r="F41" s="23">
        <v>5</v>
      </c>
      <c r="G41" s="15">
        <v>14</v>
      </c>
      <c r="H41" s="15">
        <v>37</v>
      </c>
      <c r="I41" s="15"/>
      <c r="J41" s="16"/>
      <c r="K41" s="16"/>
      <c r="L41" s="16" t="e">
        <f t="shared" si="0"/>
        <v>#DIV/0!</v>
      </c>
      <c r="M41" s="15">
        <v>40</v>
      </c>
      <c r="N41" s="16">
        <v>7.39</v>
      </c>
      <c r="O41" s="16">
        <v>7.83</v>
      </c>
      <c r="P41" s="16">
        <f t="shared" si="1"/>
        <v>37.752234993614302</v>
      </c>
      <c r="Q41" s="22">
        <v>88.75</v>
      </c>
      <c r="R41" s="15">
        <v>100</v>
      </c>
      <c r="S41" s="18">
        <f t="shared" si="2"/>
        <v>0.88749999999999996</v>
      </c>
      <c r="T41" s="19"/>
      <c r="U41" s="20">
        <v>88.75</v>
      </c>
      <c r="V41" s="21" t="s">
        <v>84</v>
      </c>
      <c r="W41" s="8" t="s">
        <v>47</v>
      </c>
    </row>
    <row r="42" spans="1:249" ht="93.75" x14ac:dyDescent="0.25">
      <c r="A42" s="23">
        <v>3</v>
      </c>
      <c r="B42" s="23" t="s">
        <v>43</v>
      </c>
      <c r="C42" s="24" t="s">
        <v>48</v>
      </c>
      <c r="D42" s="23" t="s">
        <v>45</v>
      </c>
      <c r="E42" s="23" t="s">
        <v>22</v>
      </c>
      <c r="F42" s="23">
        <v>5</v>
      </c>
      <c r="G42" s="15">
        <v>12</v>
      </c>
      <c r="H42" s="15">
        <v>36</v>
      </c>
      <c r="I42" s="15"/>
      <c r="J42" s="16"/>
      <c r="K42" s="16"/>
      <c r="L42" s="16" t="e">
        <f t="shared" si="0"/>
        <v>#DIV/0!</v>
      </c>
      <c r="M42" s="15">
        <v>40</v>
      </c>
      <c r="N42" s="16">
        <v>7.39</v>
      </c>
      <c r="O42" s="16">
        <v>8.42</v>
      </c>
      <c r="P42" s="16">
        <f t="shared" si="1"/>
        <v>35.106888361045129</v>
      </c>
      <c r="Q42" s="17">
        <v>83.11</v>
      </c>
      <c r="R42" s="15">
        <v>100</v>
      </c>
      <c r="S42" s="18">
        <f t="shared" si="2"/>
        <v>0.83109999999999995</v>
      </c>
      <c r="T42" s="19"/>
      <c r="U42" s="20">
        <v>83.11</v>
      </c>
      <c r="V42" s="21" t="s">
        <v>49</v>
      </c>
      <c r="W42" s="8" t="s">
        <v>47</v>
      </c>
    </row>
    <row r="43" spans="1:249" ht="93.75" hidden="1" x14ac:dyDescent="0.25">
      <c r="A43" s="23">
        <v>4</v>
      </c>
      <c r="B43" s="23" t="s">
        <v>43</v>
      </c>
      <c r="C43" s="24" t="s">
        <v>44</v>
      </c>
      <c r="D43" s="23" t="s">
        <v>45</v>
      </c>
      <c r="E43" s="23" t="s">
        <v>22</v>
      </c>
      <c r="F43" s="23">
        <v>5</v>
      </c>
      <c r="G43" s="15">
        <v>12</v>
      </c>
      <c r="H43" s="15">
        <v>35</v>
      </c>
      <c r="I43" s="15"/>
      <c r="J43" s="16"/>
      <c r="K43" s="16"/>
      <c r="L43" s="16" t="e">
        <f t="shared" si="0"/>
        <v>#DIV/0!</v>
      </c>
      <c r="M43" s="15">
        <v>40</v>
      </c>
      <c r="N43" s="16">
        <v>7.39</v>
      </c>
      <c r="O43" s="16">
        <v>9.25</v>
      </c>
      <c r="P43" s="16">
        <f t="shared" si="1"/>
        <v>31.956756756756754</v>
      </c>
      <c r="Q43" s="17">
        <v>78.959999999999994</v>
      </c>
      <c r="R43" s="15">
        <v>100</v>
      </c>
      <c r="S43" s="18">
        <f t="shared" si="2"/>
        <v>0.78959999999999997</v>
      </c>
      <c r="T43" s="19"/>
      <c r="U43" s="20">
        <v>78.959999999999994</v>
      </c>
      <c r="V43" s="21" t="s">
        <v>46</v>
      </c>
      <c r="W43" s="8" t="s">
        <v>47</v>
      </c>
    </row>
    <row r="44" spans="1:249" ht="93.75" hidden="1" x14ac:dyDescent="0.25">
      <c r="A44" s="23">
        <v>5</v>
      </c>
      <c r="B44" s="23" t="s">
        <v>43</v>
      </c>
      <c r="C44" s="25" t="s">
        <v>55</v>
      </c>
      <c r="D44" s="23" t="s">
        <v>45</v>
      </c>
      <c r="E44" s="23" t="s">
        <v>22</v>
      </c>
      <c r="F44" s="26">
        <v>6</v>
      </c>
      <c r="G44" s="15">
        <v>13</v>
      </c>
      <c r="H44" s="15">
        <v>29</v>
      </c>
      <c r="I44" s="15"/>
      <c r="J44" s="16"/>
      <c r="K44" s="16"/>
      <c r="L44" s="16" t="e">
        <f t="shared" si="0"/>
        <v>#DIV/0!</v>
      </c>
      <c r="M44" s="15">
        <v>40</v>
      </c>
      <c r="N44" s="16">
        <v>7.39</v>
      </c>
      <c r="O44" s="16">
        <v>8.31</v>
      </c>
      <c r="P44" s="16">
        <f t="shared" si="1"/>
        <v>35.571600481347765</v>
      </c>
      <c r="Q44" s="17">
        <v>77.569999999999993</v>
      </c>
      <c r="R44" s="15">
        <v>100</v>
      </c>
      <c r="S44" s="18">
        <f t="shared" si="2"/>
        <v>0.77569999999999995</v>
      </c>
      <c r="T44" s="19"/>
      <c r="U44" s="20">
        <v>77.569999999999993</v>
      </c>
      <c r="V44" s="21" t="s">
        <v>46</v>
      </c>
      <c r="W44" s="8" t="s">
        <v>53</v>
      </c>
    </row>
    <row r="45" spans="1:249" ht="93.75" hidden="1" x14ac:dyDescent="0.25">
      <c r="A45" s="23">
        <v>6</v>
      </c>
      <c r="B45" s="23" t="s">
        <v>43</v>
      </c>
      <c r="C45" s="24" t="s">
        <v>52</v>
      </c>
      <c r="D45" s="23" t="s">
        <v>45</v>
      </c>
      <c r="E45" s="23" t="s">
        <v>22</v>
      </c>
      <c r="F45" s="23">
        <v>6</v>
      </c>
      <c r="G45" s="15">
        <v>13</v>
      </c>
      <c r="H45" s="15">
        <v>28</v>
      </c>
      <c r="I45" s="15"/>
      <c r="J45" s="16"/>
      <c r="K45" s="16"/>
      <c r="L45" s="16" t="e">
        <f t="shared" si="0"/>
        <v>#DIV/0!</v>
      </c>
      <c r="M45" s="15">
        <v>40</v>
      </c>
      <c r="N45" s="16">
        <v>7.39</v>
      </c>
      <c r="O45" s="16">
        <v>9.1</v>
      </c>
      <c r="P45" s="16">
        <f t="shared" si="1"/>
        <v>32.483516483516482</v>
      </c>
      <c r="Q45" s="17">
        <v>73.48</v>
      </c>
      <c r="R45" s="15">
        <v>100</v>
      </c>
      <c r="S45" s="18">
        <f t="shared" si="2"/>
        <v>0.73480000000000001</v>
      </c>
      <c r="T45" s="19"/>
      <c r="U45" s="20">
        <v>73.48</v>
      </c>
      <c r="V45" s="21" t="s">
        <v>46</v>
      </c>
      <c r="W45" s="8" t="s">
        <v>53</v>
      </c>
    </row>
    <row r="46" spans="1:249" ht="93.75" x14ac:dyDescent="0.25">
      <c r="A46" s="23">
        <v>7</v>
      </c>
      <c r="B46" s="23" t="s">
        <v>43</v>
      </c>
      <c r="C46" s="24" t="s">
        <v>56</v>
      </c>
      <c r="D46" s="23" t="s">
        <v>45</v>
      </c>
      <c r="E46" s="23" t="s">
        <v>22</v>
      </c>
      <c r="F46" s="23">
        <v>7</v>
      </c>
      <c r="G46" s="15">
        <v>27</v>
      </c>
      <c r="H46" s="15">
        <v>30</v>
      </c>
      <c r="I46" s="15">
        <v>20</v>
      </c>
      <c r="J46" s="16">
        <v>24.87</v>
      </c>
      <c r="K46" s="16">
        <v>24.87</v>
      </c>
      <c r="L46" s="16">
        <f t="shared" si="0"/>
        <v>20</v>
      </c>
      <c r="M46" s="15">
        <v>20</v>
      </c>
      <c r="N46" s="16">
        <v>7.14</v>
      </c>
      <c r="O46" s="16">
        <v>7.14</v>
      </c>
      <c r="P46" s="16">
        <f t="shared" si="1"/>
        <v>20</v>
      </c>
      <c r="Q46" s="17">
        <f t="shared" ref="Q46:Q70" si="3">SUM(G46, H46, L46, P46)</f>
        <v>97</v>
      </c>
      <c r="R46" s="15">
        <v>100</v>
      </c>
      <c r="S46" s="18">
        <f t="shared" si="2"/>
        <v>0.97</v>
      </c>
      <c r="T46" s="19"/>
      <c r="U46" s="20">
        <f t="shared" ref="U46:U70" si="4">SUM(Q46, T46)</f>
        <v>97</v>
      </c>
      <c r="V46" s="21" t="s">
        <v>51</v>
      </c>
      <c r="W46" s="8" t="s">
        <v>53</v>
      </c>
    </row>
    <row r="47" spans="1:249" ht="93.75" x14ac:dyDescent="0.25">
      <c r="A47" s="23">
        <v>8</v>
      </c>
      <c r="B47" s="23" t="s">
        <v>43</v>
      </c>
      <c r="C47" s="24" t="s">
        <v>68</v>
      </c>
      <c r="D47" s="23" t="s">
        <v>45</v>
      </c>
      <c r="E47" s="23" t="s">
        <v>22</v>
      </c>
      <c r="F47" s="23">
        <v>8</v>
      </c>
      <c r="G47" s="15">
        <v>21</v>
      </c>
      <c r="H47" s="15">
        <v>28</v>
      </c>
      <c r="I47" s="15">
        <v>20</v>
      </c>
      <c r="J47" s="16">
        <v>24.87</v>
      </c>
      <c r="K47" s="16">
        <v>27.22</v>
      </c>
      <c r="L47" s="16">
        <f t="shared" si="0"/>
        <v>18.273328434974285</v>
      </c>
      <c r="M47" s="15">
        <v>20</v>
      </c>
      <c r="N47" s="16">
        <v>7.14</v>
      </c>
      <c r="O47" s="16">
        <v>7.59</v>
      </c>
      <c r="P47" s="16">
        <f t="shared" si="1"/>
        <v>18.814229249011856</v>
      </c>
      <c r="Q47" s="17">
        <f t="shared" si="3"/>
        <v>86.087557683986148</v>
      </c>
      <c r="R47" s="15">
        <v>100</v>
      </c>
      <c r="S47" s="18">
        <f t="shared" si="2"/>
        <v>0.86087557683986149</v>
      </c>
      <c r="T47" s="19"/>
      <c r="U47" s="20">
        <f t="shared" si="4"/>
        <v>86.087557683986148</v>
      </c>
      <c r="V47" s="21" t="s">
        <v>84</v>
      </c>
      <c r="W47" s="8" t="s">
        <v>65</v>
      </c>
    </row>
    <row r="48" spans="1:249" ht="93.75" x14ac:dyDescent="0.25">
      <c r="A48" s="23">
        <v>9</v>
      </c>
      <c r="B48" s="23" t="s">
        <v>59</v>
      </c>
      <c r="C48" s="24" t="s">
        <v>60</v>
      </c>
      <c r="D48" s="23" t="s">
        <v>45</v>
      </c>
      <c r="E48" s="23" t="s">
        <v>22</v>
      </c>
      <c r="F48" s="23">
        <v>7</v>
      </c>
      <c r="G48" s="15">
        <v>24</v>
      </c>
      <c r="H48" s="15">
        <v>28</v>
      </c>
      <c r="I48" s="15">
        <v>20</v>
      </c>
      <c r="J48" s="16">
        <v>24.87</v>
      </c>
      <c r="K48" s="16">
        <v>36.4</v>
      </c>
      <c r="L48" s="16">
        <f t="shared" si="0"/>
        <v>13.664835164835166</v>
      </c>
      <c r="M48" s="15">
        <v>20</v>
      </c>
      <c r="N48" s="16">
        <v>7.14</v>
      </c>
      <c r="O48" s="16">
        <v>7.77</v>
      </c>
      <c r="P48" s="16">
        <f t="shared" si="1"/>
        <v>18.378378378378379</v>
      </c>
      <c r="Q48" s="17">
        <f t="shared" si="3"/>
        <v>84.04321354321354</v>
      </c>
      <c r="R48" s="15">
        <v>100</v>
      </c>
      <c r="S48" s="18">
        <f t="shared" si="2"/>
        <v>0.84043213543213535</v>
      </c>
      <c r="T48" s="19"/>
      <c r="U48" s="20">
        <f t="shared" si="4"/>
        <v>84.04321354321354</v>
      </c>
      <c r="V48" s="21" t="s">
        <v>49</v>
      </c>
      <c r="W48" s="8" t="s">
        <v>53</v>
      </c>
    </row>
    <row r="49" spans="1:23" ht="93.75" hidden="1" x14ac:dyDescent="0.25">
      <c r="A49" s="23">
        <v>10</v>
      </c>
      <c r="B49" s="23" t="s">
        <v>43</v>
      </c>
      <c r="C49" s="25" t="s">
        <v>66</v>
      </c>
      <c r="D49" s="23" t="s">
        <v>45</v>
      </c>
      <c r="E49" s="23" t="s">
        <v>22</v>
      </c>
      <c r="F49" s="26">
        <v>8</v>
      </c>
      <c r="G49" s="15">
        <v>18</v>
      </c>
      <c r="H49" s="15">
        <v>27</v>
      </c>
      <c r="I49" s="15">
        <v>20</v>
      </c>
      <c r="J49" s="16">
        <v>24.87</v>
      </c>
      <c r="K49" s="16">
        <v>25.32</v>
      </c>
      <c r="L49" s="16">
        <f t="shared" si="0"/>
        <v>19.644549763033176</v>
      </c>
      <c r="M49" s="15">
        <v>20</v>
      </c>
      <c r="N49" s="16">
        <v>7.14</v>
      </c>
      <c r="O49" s="16">
        <v>7.88</v>
      </c>
      <c r="P49" s="16">
        <f t="shared" si="1"/>
        <v>18.121827411167512</v>
      </c>
      <c r="Q49" s="17">
        <f t="shared" si="3"/>
        <v>82.766377174200699</v>
      </c>
      <c r="R49" s="15">
        <v>100</v>
      </c>
      <c r="S49" s="18">
        <f t="shared" si="2"/>
        <v>0.827663771742007</v>
      </c>
      <c r="T49" s="19"/>
      <c r="U49" s="20">
        <f t="shared" si="4"/>
        <v>82.766377174200699</v>
      </c>
      <c r="V49" s="21" t="s">
        <v>46</v>
      </c>
      <c r="W49" s="8" t="s">
        <v>65</v>
      </c>
    </row>
    <row r="50" spans="1:23" ht="93.75" hidden="1" x14ac:dyDescent="0.25">
      <c r="A50" s="23">
        <v>11</v>
      </c>
      <c r="B50" s="26" t="s">
        <v>43</v>
      </c>
      <c r="C50" s="25" t="s">
        <v>70</v>
      </c>
      <c r="D50" s="23" t="s">
        <v>45</v>
      </c>
      <c r="E50" s="23" t="s">
        <v>22</v>
      </c>
      <c r="F50" s="26">
        <v>8</v>
      </c>
      <c r="G50" s="15">
        <v>14</v>
      </c>
      <c r="H50" s="15">
        <v>30</v>
      </c>
      <c r="I50" s="15">
        <v>20</v>
      </c>
      <c r="J50" s="16">
        <v>24.87</v>
      </c>
      <c r="K50" s="16">
        <v>38.97</v>
      </c>
      <c r="L50" s="16">
        <f t="shared" si="0"/>
        <v>12.763664357197845</v>
      </c>
      <c r="M50" s="15">
        <v>20</v>
      </c>
      <c r="N50" s="16">
        <v>7.14</v>
      </c>
      <c r="O50" s="16">
        <v>7.35</v>
      </c>
      <c r="P50" s="16">
        <f t="shared" si="1"/>
        <v>19.428571428571427</v>
      </c>
      <c r="Q50" s="17">
        <f t="shared" si="3"/>
        <v>76.19223578576927</v>
      </c>
      <c r="R50" s="15">
        <v>100</v>
      </c>
      <c r="S50" s="18">
        <f t="shared" si="2"/>
        <v>0.76192235785769269</v>
      </c>
      <c r="T50" s="19"/>
      <c r="U50" s="20">
        <f t="shared" si="4"/>
        <v>76.19223578576927</v>
      </c>
      <c r="V50" s="21" t="s">
        <v>46</v>
      </c>
      <c r="W50" s="8" t="s">
        <v>65</v>
      </c>
    </row>
    <row r="51" spans="1:23" ht="93.75" hidden="1" x14ac:dyDescent="0.25">
      <c r="A51" s="23">
        <v>12</v>
      </c>
      <c r="B51" s="23" t="s">
        <v>43</v>
      </c>
      <c r="C51" s="24" t="s">
        <v>61</v>
      </c>
      <c r="D51" s="23" t="s">
        <v>45</v>
      </c>
      <c r="E51" s="23" t="s">
        <v>22</v>
      </c>
      <c r="F51" s="23">
        <v>7</v>
      </c>
      <c r="G51" s="15">
        <v>18</v>
      </c>
      <c r="H51" s="15">
        <v>21</v>
      </c>
      <c r="I51" s="15">
        <v>20</v>
      </c>
      <c r="J51" s="16">
        <v>24.87</v>
      </c>
      <c r="K51" s="16">
        <v>26.41</v>
      </c>
      <c r="L51" s="16">
        <f t="shared" si="0"/>
        <v>18.833775085195004</v>
      </c>
      <c r="M51" s="15">
        <v>20</v>
      </c>
      <c r="N51" s="16">
        <v>7.14</v>
      </c>
      <c r="O51" s="16">
        <v>9.15</v>
      </c>
      <c r="P51" s="16">
        <f t="shared" si="1"/>
        <v>15.606557377049178</v>
      </c>
      <c r="Q51" s="17">
        <f t="shared" si="3"/>
        <v>73.440332462244186</v>
      </c>
      <c r="R51" s="15">
        <v>100</v>
      </c>
      <c r="S51" s="18">
        <f t="shared" si="2"/>
        <v>0.73440332462244184</v>
      </c>
      <c r="T51" s="19"/>
      <c r="U51" s="20">
        <f t="shared" si="4"/>
        <v>73.440332462244186</v>
      </c>
      <c r="V51" s="21" t="s">
        <v>46</v>
      </c>
      <c r="W51" s="8" t="s">
        <v>53</v>
      </c>
    </row>
    <row r="52" spans="1:23" ht="93.75" hidden="1" x14ac:dyDescent="0.25">
      <c r="A52" s="23">
        <v>13</v>
      </c>
      <c r="B52" s="23" t="s">
        <v>59</v>
      </c>
      <c r="C52" s="25" t="s">
        <v>63</v>
      </c>
      <c r="D52" s="23" t="s">
        <v>45</v>
      </c>
      <c r="E52" s="23" t="s">
        <v>22</v>
      </c>
      <c r="F52" s="23">
        <v>7</v>
      </c>
      <c r="G52" s="15">
        <v>15</v>
      </c>
      <c r="H52" s="15">
        <v>24</v>
      </c>
      <c r="I52" s="15">
        <v>20</v>
      </c>
      <c r="J52" s="16">
        <v>24.87</v>
      </c>
      <c r="K52" s="16">
        <v>35.1</v>
      </c>
      <c r="L52" s="16">
        <f t="shared" si="0"/>
        <v>14.170940170940172</v>
      </c>
      <c r="M52" s="15">
        <v>20</v>
      </c>
      <c r="N52" s="16">
        <v>7.14</v>
      </c>
      <c r="O52" s="16">
        <v>7.23</v>
      </c>
      <c r="P52" s="16">
        <f t="shared" si="1"/>
        <v>19.751037344398338</v>
      </c>
      <c r="Q52" s="17">
        <f t="shared" si="3"/>
        <v>72.921977515338511</v>
      </c>
      <c r="R52" s="15">
        <v>100</v>
      </c>
      <c r="S52" s="18">
        <f t="shared" si="2"/>
        <v>0.7292197751533851</v>
      </c>
      <c r="T52" s="19"/>
      <c r="U52" s="20">
        <f t="shared" si="4"/>
        <v>72.921977515338511</v>
      </c>
      <c r="V52" s="21" t="s">
        <v>46</v>
      </c>
      <c r="W52" s="8" t="s">
        <v>47</v>
      </c>
    </row>
    <row r="53" spans="1:23" ht="93.75" hidden="1" x14ac:dyDescent="0.25">
      <c r="A53" s="23">
        <v>14</v>
      </c>
      <c r="B53" s="23" t="s">
        <v>43</v>
      </c>
      <c r="C53" s="24" t="s">
        <v>67</v>
      </c>
      <c r="D53" s="23" t="s">
        <v>45</v>
      </c>
      <c r="E53" s="23" t="s">
        <v>22</v>
      </c>
      <c r="F53" s="23">
        <v>8</v>
      </c>
      <c r="G53" s="15">
        <v>17</v>
      </c>
      <c r="H53" s="15">
        <v>24</v>
      </c>
      <c r="I53" s="15">
        <v>20</v>
      </c>
      <c r="J53" s="16">
        <v>24.87</v>
      </c>
      <c r="K53" s="16">
        <v>39.409999999999997</v>
      </c>
      <c r="L53" s="16">
        <f t="shared" si="0"/>
        <v>12.621162141588432</v>
      </c>
      <c r="M53" s="15">
        <v>20</v>
      </c>
      <c r="N53" s="16">
        <v>7.14</v>
      </c>
      <c r="O53" s="16">
        <v>7.58</v>
      </c>
      <c r="P53" s="16">
        <f t="shared" si="1"/>
        <v>18.839050131926118</v>
      </c>
      <c r="Q53" s="17">
        <f t="shared" si="3"/>
        <v>72.460212273514543</v>
      </c>
      <c r="R53" s="15">
        <v>100</v>
      </c>
      <c r="S53" s="18">
        <f t="shared" si="2"/>
        <v>0.72460212273514546</v>
      </c>
      <c r="T53" s="19"/>
      <c r="U53" s="20">
        <f t="shared" si="4"/>
        <v>72.460212273514543</v>
      </c>
      <c r="V53" s="21" t="s">
        <v>46</v>
      </c>
      <c r="W53" s="8" t="s">
        <v>65</v>
      </c>
    </row>
    <row r="54" spans="1:23" ht="93.75" hidden="1" x14ac:dyDescent="0.25">
      <c r="A54" s="23">
        <v>15</v>
      </c>
      <c r="B54" s="23" t="s">
        <v>43</v>
      </c>
      <c r="C54" s="24" t="s">
        <v>58</v>
      </c>
      <c r="D54" s="23" t="s">
        <v>45</v>
      </c>
      <c r="E54" s="23" t="s">
        <v>22</v>
      </c>
      <c r="F54" s="23">
        <v>7</v>
      </c>
      <c r="G54" s="15">
        <v>14</v>
      </c>
      <c r="H54" s="15">
        <v>30</v>
      </c>
      <c r="I54" s="15">
        <v>20</v>
      </c>
      <c r="J54" s="16">
        <v>24.87</v>
      </c>
      <c r="K54" s="16">
        <v>42.99</v>
      </c>
      <c r="L54" s="16">
        <f t="shared" si="0"/>
        <v>11.570132588974181</v>
      </c>
      <c r="M54" s="15">
        <v>20</v>
      </c>
      <c r="N54" s="16">
        <v>7.14</v>
      </c>
      <c r="O54" s="16">
        <v>8.94</v>
      </c>
      <c r="P54" s="16">
        <f t="shared" si="1"/>
        <v>15.973154362416107</v>
      </c>
      <c r="Q54" s="17">
        <f t="shared" si="3"/>
        <v>71.543286951390286</v>
      </c>
      <c r="R54" s="15">
        <v>100</v>
      </c>
      <c r="S54" s="18">
        <f t="shared" si="2"/>
        <v>0.71543286951390284</v>
      </c>
      <c r="T54" s="19"/>
      <c r="U54" s="20">
        <f t="shared" si="4"/>
        <v>71.543286951390286</v>
      </c>
      <c r="V54" s="21" t="s">
        <v>46</v>
      </c>
      <c r="W54" s="8" t="s">
        <v>53</v>
      </c>
    </row>
    <row r="55" spans="1:23" ht="93.75" hidden="1" x14ac:dyDescent="0.25">
      <c r="A55" s="23">
        <v>16</v>
      </c>
      <c r="B55" s="23" t="s">
        <v>43</v>
      </c>
      <c r="C55" s="24" t="s">
        <v>57</v>
      </c>
      <c r="D55" s="23" t="s">
        <v>45</v>
      </c>
      <c r="E55" s="23" t="s">
        <v>22</v>
      </c>
      <c r="F55" s="23">
        <v>7</v>
      </c>
      <c r="G55" s="15">
        <v>14</v>
      </c>
      <c r="H55" s="15">
        <v>22</v>
      </c>
      <c r="I55" s="15">
        <v>20</v>
      </c>
      <c r="J55" s="16">
        <v>24.87</v>
      </c>
      <c r="K55" s="16">
        <v>30.29</v>
      </c>
      <c r="L55" s="16">
        <f t="shared" si="0"/>
        <v>16.421261142291186</v>
      </c>
      <c r="M55" s="15">
        <v>20</v>
      </c>
      <c r="N55" s="16">
        <v>7.14</v>
      </c>
      <c r="O55" s="16">
        <v>9.6</v>
      </c>
      <c r="P55" s="16">
        <f t="shared" si="1"/>
        <v>14.874999999999998</v>
      </c>
      <c r="Q55" s="17">
        <f t="shared" si="3"/>
        <v>67.296261142291186</v>
      </c>
      <c r="R55" s="15">
        <v>100</v>
      </c>
      <c r="S55" s="18">
        <f t="shared" si="2"/>
        <v>0.67296261142291192</v>
      </c>
      <c r="T55" s="19"/>
      <c r="U55" s="20">
        <f t="shared" si="4"/>
        <v>67.296261142291186</v>
      </c>
      <c r="V55" s="21" t="s">
        <v>46</v>
      </c>
      <c r="W55" s="8" t="s">
        <v>53</v>
      </c>
    </row>
    <row r="56" spans="1:23" ht="93.75" hidden="1" x14ac:dyDescent="0.25">
      <c r="A56" s="23">
        <v>17</v>
      </c>
      <c r="B56" s="23" t="s">
        <v>43</v>
      </c>
      <c r="C56" s="24" t="s">
        <v>64</v>
      </c>
      <c r="D56" s="23" t="s">
        <v>45</v>
      </c>
      <c r="E56" s="23" t="s">
        <v>22</v>
      </c>
      <c r="F56" s="23">
        <v>8</v>
      </c>
      <c r="G56" s="15">
        <v>14</v>
      </c>
      <c r="H56" s="15">
        <v>20</v>
      </c>
      <c r="I56" s="15">
        <v>20</v>
      </c>
      <c r="J56" s="16">
        <v>24.87</v>
      </c>
      <c r="K56" s="16">
        <v>38.5</v>
      </c>
      <c r="L56" s="16">
        <f t="shared" si="0"/>
        <v>12.919480519480521</v>
      </c>
      <c r="M56" s="15">
        <v>20</v>
      </c>
      <c r="N56" s="16">
        <v>7.14</v>
      </c>
      <c r="O56" s="16">
        <v>7.53</v>
      </c>
      <c r="P56" s="16">
        <f t="shared" si="1"/>
        <v>18.964143426294818</v>
      </c>
      <c r="Q56" s="17">
        <f t="shared" si="3"/>
        <v>65.883623945775341</v>
      </c>
      <c r="R56" s="15">
        <v>100</v>
      </c>
      <c r="S56" s="18">
        <f t="shared" si="2"/>
        <v>0.65883623945775338</v>
      </c>
      <c r="T56" s="19"/>
      <c r="U56" s="20">
        <f t="shared" si="4"/>
        <v>65.883623945775341</v>
      </c>
      <c r="V56" s="21" t="s">
        <v>46</v>
      </c>
      <c r="W56" s="8" t="s">
        <v>65</v>
      </c>
    </row>
    <row r="57" spans="1:23" ht="93.75" hidden="1" x14ac:dyDescent="0.25">
      <c r="A57" s="23">
        <v>18</v>
      </c>
      <c r="B57" s="23" t="s">
        <v>43</v>
      </c>
      <c r="C57" s="25" t="s">
        <v>62</v>
      </c>
      <c r="D57" s="23" t="s">
        <v>45</v>
      </c>
      <c r="E57" s="23" t="s">
        <v>22</v>
      </c>
      <c r="F57" s="23">
        <v>7</v>
      </c>
      <c r="G57" s="15">
        <v>13</v>
      </c>
      <c r="H57" s="15">
        <v>21</v>
      </c>
      <c r="I57" s="15">
        <v>20</v>
      </c>
      <c r="J57" s="16">
        <v>24.87</v>
      </c>
      <c r="K57" s="16">
        <v>42.22</v>
      </c>
      <c r="L57" s="16">
        <f t="shared" si="0"/>
        <v>11.78114637612506</v>
      </c>
      <c r="M57" s="15">
        <v>20</v>
      </c>
      <c r="N57" s="16">
        <v>7.14</v>
      </c>
      <c r="O57" s="16">
        <v>8.6</v>
      </c>
      <c r="P57" s="16">
        <f t="shared" si="1"/>
        <v>16.604651162790695</v>
      </c>
      <c r="Q57" s="17">
        <f t="shared" si="3"/>
        <v>62.385797538915753</v>
      </c>
      <c r="R57" s="15">
        <v>100</v>
      </c>
      <c r="S57" s="18">
        <f t="shared" si="2"/>
        <v>0.62385797538915755</v>
      </c>
      <c r="T57" s="19"/>
      <c r="U57" s="20">
        <f t="shared" si="4"/>
        <v>62.385797538915753</v>
      </c>
      <c r="V57" s="21" t="s">
        <v>46</v>
      </c>
      <c r="W57" s="8" t="s">
        <v>53</v>
      </c>
    </row>
    <row r="58" spans="1:23" ht="93.75" hidden="1" x14ac:dyDescent="0.25">
      <c r="A58" s="23">
        <v>19</v>
      </c>
      <c r="B58" s="23" t="s">
        <v>43</v>
      </c>
      <c r="C58" s="24" t="s">
        <v>69</v>
      </c>
      <c r="D58" s="23" t="s">
        <v>45</v>
      </c>
      <c r="E58" s="23" t="s">
        <v>22</v>
      </c>
      <c r="F58" s="23">
        <v>8</v>
      </c>
      <c r="G58" s="15">
        <v>7</v>
      </c>
      <c r="H58" s="15">
        <v>20</v>
      </c>
      <c r="I58" s="15">
        <v>20</v>
      </c>
      <c r="J58" s="16">
        <v>24.87</v>
      </c>
      <c r="K58" s="16">
        <v>34.700000000000003</v>
      </c>
      <c r="L58" s="16">
        <f t="shared" si="0"/>
        <v>14.334293948126801</v>
      </c>
      <c r="M58" s="15">
        <v>20</v>
      </c>
      <c r="N58" s="16">
        <v>7.14</v>
      </c>
      <c r="O58" s="16">
        <v>7.58</v>
      </c>
      <c r="P58" s="16">
        <f t="shared" si="1"/>
        <v>18.839050131926118</v>
      </c>
      <c r="Q58" s="17">
        <f t="shared" si="3"/>
        <v>60.173344080052914</v>
      </c>
      <c r="R58" s="15">
        <v>100</v>
      </c>
      <c r="S58" s="18">
        <f t="shared" si="2"/>
        <v>0.60173344080052915</v>
      </c>
      <c r="T58" s="19"/>
      <c r="U58" s="20">
        <f t="shared" si="4"/>
        <v>60.173344080052914</v>
      </c>
      <c r="V58" s="21" t="s">
        <v>46</v>
      </c>
      <c r="W58" s="8" t="s">
        <v>65</v>
      </c>
    </row>
    <row r="59" spans="1:23" ht="93.75" x14ac:dyDescent="0.25">
      <c r="A59" s="23">
        <v>20</v>
      </c>
      <c r="B59" s="23" t="s">
        <v>59</v>
      </c>
      <c r="C59" s="24" t="s">
        <v>71</v>
      </c>
      <c r="D59" s="23" t="s">
        <v>45</v>
      </c>
      <c r="E59" s="23" t="s">
        <v>22</v>
      </c>
      <c r="F59" s="23">
        <v>9</v>
      </c>
      <c r="G59" s="15">
        <v>25</v>
      </c>
      <c r="H59" s="15">
        <v>30</v>
      </c>
      <c r="I59" s="15">
        <v>20</v>
      </c>
      <c r="J59" s="16">
        <v>20.69</v>
      </c>
      <c r="K59" s="16">
        <v>24.46</v>
      </c>
      <c r="L59" s="16">
        <f t="shared" si="0"/>
        <v>16.917416189697466</v>
      </c>
      <c r="M59" s="15">
        <v>20</v>
      </c>
      <c r="N59" s="16">
        <v>11.23</v>
      </c>
      <c r="O59" s="16">
        <v>13.31</v>
      </c>
      <c r="P59" s="16">
        <f t="shared" si="1"/>
        <v>16.874530428249436</v>
      </c>
      <c r="Q59" s="17">
        <f t="shared" si="3"/>
        <v>88.791946617946905</v>
      </c>
      <c r="R59" s="15">
        <v>100</v>
      </c>
      <c r="S59" s="18">
        <f t="shared" si="2"/>
        <v>0.88791946617946904</v>
      </c>
      <c r="T59" s="19"/>
      <c r="U59" s="20">
        <f t="shared" si="4"/>
        <v>88.791946617946905</v>
      </c>
      <c r="V59" s="21" t="s">
        <v>51</v>
      </c>
      <c r="W59" s="8" t="s">
        <v>65</v>
      </c>
    </row>
    <row r="60" spans="1:23" ht="93.75" x14ac:dyDescent="0.25">
      <c r="A60" s="23">
        <v>21</v>
      </c>
      <c r="B60" s="23" t="s">
        <v>43</v>
      </c>
      <c r="C60" s="25" t="s">
        <v>82</v>
      </c>
      <c r="D60" s="23" t="s">
        <v>45</v>
      </c>
      <c r="E60" s="23" t="s">
        <v>22</v>
      </c>
      <c r="F60" s="23">
        <v>11</v>
      </c>
      <c r="G60" s="15">
        <v>28</v>
      </c>
      <c r="H60" s="15">
        <v>30</v>
      </c>
      <c r="I60" s="15">
        <v>20</v>
      </c>
      <c r="J60" s="16">
        <v>20.69</v>
      </c>
      <c r="K60" s="16">
        <v>39.94</v>
      </c>
      <c r="L60" s="16">
        <f t="shared" si="0"/>
        <v>10.360540811216826</v>
      </c>
      <c r="M60" s="15">
        <v>20</v>
      </c>
      <c r="N60" s="16">
        <v>11.23</v>
      </c>
      <c r="O60" s="16">
        <v>11.23</v>
      </c>
      <c r="P60" s="16">
        <f t="shared" si="1"/>
        <v>20</v>
      </c>
      <c r="Q60" s="17">
        <f t="shared" si="3"/>
        <v>88.360540811216822</v>
      </c>
      <c r="R60" s="15">
        <v>100</v>
      </c>
      <c r="S60" s="18">
        <f t="shared" si="2"/>
        <v>0.88360540811216826</v>
      </c>
      <c r="T60" s="19"/>
      <c r="U60" s="20">
        <f t="shared" si="4"/>
        <v>88.360540811216822</v>
      </c>
      <c r="V60" s="21" t="s">
        <v>84</v>
      </c>
      <c r="W60" s="8" t="s">
        <v>65</v>
      </c>
    </row>
    <row r="61" spans="1:23" ht="93.75" x14ac:dyDescent="0.25">
      <c r="A61" s="23">
        <v>22</v>
      </c>
      <c r="B61" s="23" t="s">
        <v>43</v>
      </c>
      <c r="C61" s="24" t="s">
        <v>81</v>
      </c>
      <c r="D61" s="23" t="s">
        <v>45</v>
      </c>
      <c r="E61" s="23" t="s">
        <v>22</v>
      </c>
      <c r="F61" s="23">
        <v>11</v>
      </c>
      <c r="G61" s="15">
        <v>28</v>
      </c>
      <c r="H61" s="15">
        <v>29</v>
      </c>
      <c r="I61" s="15">
        <v>20</v>
      </c>
      <c r="J61" s="16">
        <v>20.69</v>
      </c>
      <c r="K61" s="16">
        <v>38.43</v>
      </c>
      <c r="L61" s="16">
        <f t="shared" si="0"/>
        <v>10.767629456154047</v>
      </c>
      <c r="M61" s="15">
        <v>20</v>
      </c>
      <c r="N61" s="16">
        <v>11.23</v>
      </c>
      <c r="O61" s="16">
        <v>11.91</v>
      </c>
      <c r="P61" s="16">
        <f t="shared" si="1"/>
        <v>18.858102434928632</v>
      </c>
      <c r="Q61" s="17">
        <f t="shared" si="3"/>
        <v>86.625731891082694</v>
      </c>
      <c r="R61" s="15">
        <v>100</v>
      </c>
      <c r="S61" s="18">
        <f t="shared" si="2"/>
        <v>0.86625731891082691</v>
      </c>
      <c r="T61" s="19"/>
      <c r="U61" s="20">
        <f t="shared" si="4"/>
        <v>86.625731891082694</v>
      </c>
      <c r="V61" s="21" t="s">
        <v>84</v>
      </c>
      <c r="W61" s="8" t="s">
        <v>47</v>
      </c>
    </row>
    <row r="62" spans="1:23" ht="93.75" hidden="1" x14ac:dyDescent="0.25">
      <c r="A62" s="23">
        <v>23</v>
      </c>
      <c r="B62" s="23" t="s">
        <v>43</v>
      </c>
      <c r="C62" s="25" t="s">
        <v>79</v>
      </c>
      <c r="D62" s="23" t="s">
        <v>45</v>
      </c>
      <c r="E62" s="23" t="s">
        <v>22</v>
      </c>
      <c r="F62" s="26">
        <v>10</v>
      </c>
      <c r="G62" s="15">
        <v>28</v>
      </c>
      <c r="H62" s="15">
        <v>28</v>
      </c>
      <c r="I62" s="15">
        <v>20</v>
      </c>
      <c r="J62" s="16">
        <v>20.69</v>
      </c>
      <c r="K62" s="16">
        <v>38.909999999999997</v>
      </c>
      <c r="L62" s="16">
        <f t="shared" si="0"/>
        <v>10.634798252377282</v>
      </c>
      <c r="M62" s="15">
        <v>20</v>
      </c>
      <c r="N62" s="16">
        <v>11.23</v>
      </c>
      <c r="O62" s="16">
        <v>12.81</v>
      </c>
      <c r="P62" s="16">
        <f t="shared" si="1"/>
        <v>17.533177205308355</v>
      </c>
      <c r="Q62" s="17">
        <f t="shared" si="3"/>
        <v>84.167975457685628</v>
      </c>
      <c r="R62" s="15">
        <v>100</v>
      </c>
      <c r="S62" s="18">
        <f t="shared" si="2"/>
        <v>0.84167975457685629</v>
      </c>
      <c r="T62" s="19"/>
      <c r="U62" s="20">
        <f t="shared" si="4"/>
        <v>84.167975457685628</v>
      </c>
      <c r="V62" s="21" t="s">
        <v>46</v>
      </c>
      <c r="W62" s="8" t="s">
        <v>47</v>
      </c>
    </row>
    <row r="63" spans="1:23" ht="93.75" hidden="1" x14ac:dyDescent="0.25">
      <c r="A63" s="23">
        <v>24</v>
      </c>
      <c r="B63" s="23" t="s">
        <v>43</v>
      </c>
      <c r="C63" s="24" t="s">
        <v>75</v>
      </c>
      <c r="D63" s="23" t="s">
        <v>45</v>
      </c>
      <c r="E63" s="23" t="s">
        <v>22</v>
      </c>
      <c r="F63" s="23">
        <v>9</v>
      </c>
      <c r="G63" s="15">
        <v>15</v>
      </c>
      <c r="H63" s="15">
        <v>30</v>
      </c>
      <c r="I63" s="15">
        <v>20</v>
      </c>
      <c r="J63" s="16">
        <v>20.69</v>
      </c>
      <c r="K63" s="16">
        <v>20.69</v>
      </c>
      <c r="L63" s="16">
        <f t="shared" si="0"/>
        <v>20</v>
      </c>
      <c r="M63" s="15">
        <v>20</v>
      </c>
      <c r="N63" s="16">
        <v>11.23</v>
      </c>
      <c r="O63" s="16">
        <v>12.07</v>
      </c>
      <c r="P63" s="16">
        <f t="shared" si="1"/>
        <v>18.608119304059652</v>
      </c>
      <c r="Q63" s="17">
        <f t="shared" si="3"/>
        <v>83.608119304059656</v>
      </c>
      <c r="R63" s="15">
        <v>100</v>
      </c>
      <c r="S63" s="18">
        <f t="shared" si="2"/>
        <v>0.83608119304059658</v>
      </c>
      <c r="T63" s="19"/>
      <c r="U63" s="20">
        <f t="shared" si="4"/>
        <v>83.608119304059656</v>
      </c>
      <c r="V63" s="21" t="s">
        <v>46</v>
      </c>
      <c r="W63" s="8" t="s">
        <v>65</v>
      </c>
    </row>
    <row r="64" spans="1:23" ht="93.75" hidden="1" x14ac:dyDescent="0.25">
      <c r="A64" s="23">
        <v>25</v>
      </c>
      <c r="B64" s="23" t="s">
        <v>43</v>
      </c>
      <c r="C64" s="24" t="s">
        <v>80</v>
      </c>
      <c r="D64" s="23" t="s">
        <v>45</v>
      </c>
      <c r="E64" s="23" t="s">
        <v>22</v>
      </c>
      <c r="F64" s="23">
        <v>11</v>
      </c>
      <c r="G64" s="15">
        <v>18</v>
      </c>
      <c r="H64" s="15">
        <v>27</v>
      </c>
      <c r="I64" s="15">
        <v>20</v>
      </c>
      <c r="J64" s="16">
        <v>20.69</v>
      </c>
      <c r="K64" s="16">
        <v>25.69</v>
      </c>
      <c r="L64" s="16">
        <f t="shared" si="0"/>
        <v>16.107434799532893</v>
      </c>
      <c r="M64" s="15">
        <v>20</v>
      </c>
      <c r="N64" s="16">
        <v>11.23</v>
      </c>
      <c r="O64" s="16">
        <v>11.76</v>
      </c>
      <c r="P64" s="16">
        <f t="shared" si="1"/>
        <v>19.098639455782315</v>
      </c>
      <c r="Q64" s="17">
        <f t="shared" si="3"/>
        <v>80.206074255315215</v>
      </c>
      <c r="R64" s="15">
        <v>100</v>
      </c>
      <c r="S64" s="18">
        <f t="shared" si="2"/>
        <v>0.80206074255315218</v>
      </c>
      <c r="T64" s="19"/>
      <c r="U64" s="20">
        <f t="shared" si="4"/>
        <v>80.206074255315215</v>
      </c>
      <c r="V64" s="21" t="s">
        <v>46</v>
      </c>
      <c r="W64" s="8" t="s">
        <v>47</v>
      </c>
    </row>
    <row r="65" spans="1:24" ht="93.75" hidden="1" x14ac:dyDescent="0.25">
      <c r="A65" s="23">
        <v>26</v>
      </c>
      <c r="B65" s="23" t="s">
        <v>59</v>
      </c>
      <c r="C65" s="25" t="s">
        <v>73</v>
      </c>
      <c r="D65" s="23" t="s">
        <v>45</v>
      </c>
      <c r="E65" s="23" t="s">
        <v>22</v>
      </c>
      <c r="F65" s="23">
        <v>9</v>
      </c>
      <c r="G65" s="15">
        <v>15</v>
      </c>
      <c r="H65" s="15">
        <v>28</v>
      </c>
      <c r="I65" s="15">
        <v>20</v>
      </c>
      <c r="J65" s="16">
        <v>20.69</v>
      </c>
      <c r="K65" s="16">
        <v>25.65</v>
      </c>
      <c r="L65" s="16">
        <f t="shared" si="0"/>
        <v>16.132553606237817</v>
      </c>
      <c r="M65" s="15">
        <v>20</v>
      </c>
      <c r="N65" s="16">
        <v>11.23</v>
      </c>
      <c r="O65" s="16">
        <v>15.53</v>
      </c>
      <c r="P65" s="16">
        <f t="shared" si="1"/>
        <v>14.462330972311657</v>
      </c>
      <c r="Q65" s="17">
        <f t="shared" si="3"/>
        <v>73.594884578549483</v>
      </c>
      <c r="R65" s="15">
        <v>100</v>
      </c>
      <c r="S65" s="18">
        <f t="shared" si="2"/>
        <v>0.7359488457854948</v>
      </c>
      <c r="T65" s="19"/>
      <c r="U65" s="20">
        <f t="shared" si="4"/>
        <v>73.594884578549483</v>
      </c>
      <c r="V65" s="21" t="s">
        <v>46</v>
      </c>
      <c r="W65" s="8" t="s">
        <v>65</v>
      </c>
    </row>
    <row r="66" spans="1:24" ht="93.75" hidden="1" x14ac:dyDescent="0.25">
      <c r="A66" s="23">
        <v>27</v>
      </c>
      <c r="B66" s="23" t="s">
        <v>43</v>
      </c>
      <c r="C66" s="24" t="s">
        <v>72</v>
      </c>
      <c r="D66" s="23" t="s">
        <v>45</v>
      </c>
      <c r="E66" s="23" t="s">
        <v>22</v>
      </c>
      <c r="F66" s="23">
        <v>9</v>
      </c>
      <c r="G66" s="15">
        <v>13</v>
      </c>
      <c r="H66" s="15">
        <v>27</v>
      </c>
      <c r="I66" s="15">
        <v>20</v>
      </c>
      <c r="J66" s="16">
        <v>20.69</v>
      </c>
      <c r="K66" s="16">
        <v>32.090000000000003</v>
      </c>
      <c r="L66" s="16">
        <f t="shared" si="0"/>
        <v>12.894982860704268</v>
      </c>
      <c r="M66" s="15">
        <v>20</v>
      </c>
      <c r="N66" s="16">
        <v>11.23</v>
      </c>
      <c r="O66" s="16">
        <v>12.67</v>
      </c>
      <c r="P66" s="16">
        <f t="shared" si="1"/>
        <v>17.726913970007896</v>
      </c>
      <c r="Q66" s="17">
        <f t="shared" si="3"/>
        <v>70.62189683071216</v>
      </c>
      <c r="R66" s="15">
        <v>100</v>
      </c>
      <c r="S66" s="18">
        <f t="shared" si="2"/>
        <v>0.70621896830712161</v>
      </c>
      <c r="T66" s="19"/>
      <c r="U66" s="20">
        <f t="shared" si="4"/>
        <v>70.62189683071216</v>
      </c>
      <c r="V66" s="21" t="s">
        <v>46</v>
      </c>
      <c r="W66" s="8" t="s">
        <v>65</v>
      </c>
    </row>
    <row r="67" spans="1:24" ht="93.75" hidden="1" x14ac:dyDescent="0.25">
      <c r="A67" s="23">
        <v>28</v>
      </c>
      <c r="B67" s="23" t="s">
        <v>43</v>
      </c>
      <c r="C67" s="24" t="s">
        <v>78</v>
      </c>
      <c r="D67" s="23" t="s">
        <v>45</v>
      </c>
      <c r="E67" s="23" t="s">
        <v>22</v>
      </c>
      <c r="F67" s="23">
        <v>9</v>
      </c>
      <c r="G67" s="15">
        <v>14</v>
      </c>
      <c r="H67" s="15">
        <v>25</v>
      </c>
      <c r="I67" s="15">
        <v>20</v>
      </c>
      <c r="J67" s="16">
        <v>20.69</v>
      </c>
      <c r="K67" s="16">
        <v>36.799999999999997</v>
      </c>
      <c r="L67" s="16">
        <f t="shared" si="0"/>
        <v>11.244565217391305</v>
      </c>
      <c r="M67" s="15">
        <v>20</v>
      </c>
      <c r="N67" s="16">
        <v>11.23</v>
      </c>
      <c r="O67" s="16">
        <v>13.07</v>
      </c>
      <c r="P67" s="16">
        <f t="shared" si="1"/>
        <v>17.184391736801839</v>
      </c>
      <c r="Q67" s="17">
        <f t="shared" si="3"/>
        <v>67.42895695419314</v>
      </c>
      <c r="R67" s="15">
        <v>100</v>
      </c>
      <c r="S67" s="18">
        <f t="shared" si="2"/>
        <v>0.67428956954193142</v>
      </c>
      <c r="T67" s="19"/>
      <c r="U67" s="20">
        <f t="shared" si="4"/>
        <v>67.42895695419314</v>
      </c>
      <c r="V67" s="21" t="s">
        <v>46</v>
      </c>
      <c r="W67" s="8" t="s">
        <v>65</v>
      </c>
    </row>
    <row r="68" spans="1:24" ht="93.75" hidden="1" x14ac:dyDescent="0.25">
      <c r="A68" s="23">
        <v>29</v>
      </c>
      <c r="B68" s="26" t="s">
        <v>43</v>
      </c>
      <c r="C68" s="25" t="s">
        <v>77</v>
      </c>
      <c r="D68" s="23" t="s">
        <v>45</v>
      </c>
      <c r="E68" s="23" t="s">
        <v>22</v>
      </c>
      <c r="F68" s="26">
        <v>9</v>
      </c>
      <c r="G68" s="15">
        <v>15</v>
      </c>
      <c r="H68" s="15">
        <v>23</v>
      </c>
      <c r="I68" s="15">
        <v>20</v>
      </c>
      <c r="J68" s="16">
        <v>20.69</v>
      </c>
      <c r="K68" s="16">
        <v>35.93</v>
      </c>
      <c r="L68" s="16">
        <f t="shared" si="0"/>
        <v>11.516838296688006</v>
      </c>
      <c r="M68" s="15">
        <v>20</v>
      </c>
      <c r="N68" s="16">
        <v>11.23</v>
      </c>
      <c r="O68" s="16">
        <v>12.64</v>
      </c>
      <c r="P68" s="16">
        <f t="shared" si="1"/>
        <v>17.768987341772153</v>
      </c>
      <c r="Q68" s="17">
        <f t="shared" si="3"/>
        <v>67.285825638460153</v>
      </c>
      <c r="R68" s="15">
        <v>100</v>
      </c>
      <c r="S68" s="18">
        <f t="shared" si="2"/>
        <v>0.67285825638460151</v>
      </c>
      <c r="T68" s="19"/>
      <c r="U68" s="20">
        <f t="shared" si="4"/>
        <v>67.285825638460153</v>
      </c>
      <c r="V68" s="21" t="s">
        <v>46</v>
      </c>
      <c r="W68" s="8" t="s">
        <v>65</v>
      </c>
    </row>
    <row r="69" spans="1:24" ht="93.75" hidden="1" x14ac:dyDescent="0.25">
      <c r="A69" s="23">
        <v>30</v>
      </c>
      <c r="B69" s="23" t="s">
        <v>43</v>
      </c>
      <c r="C69" s="24" t="s">
        <v>76</v>
      </c>
      <c r="D69" s="23" t="s">
        <v>45</v>
      </c>
      <c r="E69" s="23" t="s">
        <v>22</v>
      </c>
      <c r="F69" s="23">
        <v>9</v>
      </c>
      <c r="G69" s="15">
        <v>15</v>
      </c>
      <c r="H69" s="15">
        <v>18</v>
      </c>
      <c r="I69" s="15">
        <v>20</v>
      </c>
      <c r="J69" s="16">
        <v>20.69</v>
      </c>
      <c r="K69" s="16">
        <v>25.06</v>
      </c>
      <c r="L69" s="16">
        <f t="shared" si="0"/>
        <v>16.512370311252994</v>
      </c>
      <c r="M69" s="15">
        <v>20</v>
      </c>
      <c r="N69" s="16">
        <v>11.23</v>
      </c>
      <c r="O69" s="16">
        <v>15.34</v>
      </c>
      <c r="P69" s="16">
        <f t="shared" si="1"/>
        <v>14.641460234680576</v>
      </c>
      <c r="Q69" s="17">
        <f t="shared" si="3"/>
        <v>64.153830545933573</v>
      </c>
      <c r="R69" s="15">
        <v>100</v>
      </c>
      <c r="S69" s="18">
        <f t="shared" si="2"/>
        <v>0.64153830545933577</v>
      </c>
      <c r="T69" s="19"/>
      <c r="U69" s="20">
        <f t="shared" si="4"/>
        <v>64.153830545933573</v>
      </c>
      <c r="V69" s="21" t="s">
        <v>46</v>
      </c>
      <c r="W69" s="8" t="s">
        <v>65</v>
      </c>
    </row>
    <row r="70" spans="1:24" ht="93.75" hidden="1" x14ac:dyDescent="0.25">
      <c r="A70" s="23">
        <v>31</v>
      </c>
      <c r="B70" s="23" t="s">
        <v>43</v>
      </c>
      <c r="C70" s="24" t="s">
        <v>74</v>
      </c>
      <c r="D70" s="23" t="s">
        <v>45</v>
      </c>
      <c r="E70" s="23" t="s">
        <v>22</v>
      </c>
      <c r="F70" s="23">
        <v>9</v>
      </c>
      <c r="G70" s="15">
        <v>12</v>
      </c>
      <c r="H70" s="15">
        <v>25</v>
      </c>
      <c r="I70" s="15">
        <v>20</v>
      </c>
      <c r="J70" s="16">
        <v>20.69</v>
      </c>
      <c r="K70" s="16">
        <v>45.75</v>
      </c>
      <c r="L70" s="16">
        <f t="shared" si="0"/>
        <v>9.0448087431693995</v>
      </c>
      <c r="M70" s="15">
        <v>20</v>
      </c>
      <c r="N70" s="16">
        <v>11.23</v>
      </c>
      <c r="O70" s="16">
        <v>13.07</v>
      </c>
      <c r="P70" s="16">
        <f t="shared" si="1"/>
        <v>17.184391736801839</v>
      </c>
      <c r="Q70" s="17">
        <f t="shared" si="3"/>
        <v>63.22920047997124</v>
      </c>
      <c r="R70" s="15">
        <v>100</v>
      </c>
      <c r="S70" s="18">
        <f t="shared" si="2"/>
        <v>0.63229200479971237</v>
      </c>
      <c r="T70" s="19"/>
      <c r="U70" s="20">
        <f t="shared" si="4"/>
        <v>63.22920047997124</v>
      </c>
      <c r="V70" s="21" t="s">
        <v>46</v>
      </c>
      <c r="W70" s="8" t="s">
        <v>65</v>
      </c>
    </row>
    <row r="72" spans="1:24" ht="24" customHeight="1" x14ac:dyDescent="0.35">
      <c r="A72" s="29" t="s">
        <v>83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65.849999999999994" customHeight="1" x14ac:dyDescent="0.35">
      <c r="A73" s="28" t="s">
        <v>87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</sheetData>
  <autoFilter ref="A39:W70">
    <filterColumn colId="21">
      <filters>
        <filter val="победитель"/>
        <filter val="призер"/>
        <filter val="призёр"/>
      </filters>
    </filterColumn>
    <sortState ref="A59:AB70">
      <sortCondition descending="1" ref="S39:S70"/>
    </sortState>
  </autoFilter>
  <mergeCells count="30">
    <mergeCell ref="A1:X1"/>
    <mergeCell ref="A2:X2"/>
    <mergeCell ref="A3:X3"/>
    <mergeCell ref="A4:X4"/>
    <mergeCell ref="A5:X5"/>
    <mergeCell ref="A6:L6"/>
    <mergeCell ref="A7:X7"/>
    <mergeCell ref="A8:L8"/>
    <mergeCell ref="A10:L10"/>
    <mergeCell ref="A12:L12"/>
    <mergeCell ref="A13:L13"/>
    <mergeCell ref="A14:L14"/>
    <mergeCell ref="A15:L15"/>
    <mergeCell ref="A16:X16"/>
    <mergeCell ref="A17:X17"/>
    <mergeCell ref="A18:X18"/>
    <mergeCell ref="A20:X20"/>
    <mergeCell ref="A21:X21"/>
    <mergeCell ref="A23:X23"/>
    <mergeCell ref="A24:X24"/>
    <mergeCell ref="A25:X25"/>
    <mergeCell ref="A27:X27"/>
    <mergeCell ref="A28:X28"/>
    <mergeCell ref="A33:X33"/>
    <mergeCell ref="A34:X34"/>
    <mergeCell ref="A36:X36"/>
    <mergeCell ref="A73:L73"/>
    <mergeCell ref="A72:L72"/>
    <mergeCell ref="A30:L30"/>
    <mergeCell ref="A37:W37"/>
  </mergeCells>
  <pageMargins left="0.39375001192092901" right="0.39375001192092901" top="0.39375001192092901" bottom="0.39375001192092901" header="0.51181101799011197" footer="0.51181101799011197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Лист1!Excel_BuiltIn__FilterDatabase</vt:lpstr>
      <vt:lpstr>Лист1!Excel_BuiltIn_Print_Area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PC-1</cp:lastModifiedBy>
  <dcterms:modified xsi:type="dcterms:W3CDTF">2024-10-30T13:46:42Z</dcterms:modified>
</cp:coreProperties>
</file>