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20730" windowHeight="11445"/>
  </bookViews>
  <sheets>
    <sheet name="Лист1" sheetId="1" r:id="rId1"/>
  </sheets>
  <definedNames>
    <definedName name="_xlnm._FilterDatabase" localSheetId="0" hidden="1">Лист1!$A$39:$W$59</definedName>
    <definedName name="Excel_BuiltIn__FilterDatabase" localSheetId="0">Лист1!$A$39:$W$39</definedName>
    <definedName name="Excel_BuiltIn_Print_Area" localSheetId="0">Лист1!$A$38:$W$39</definedName>
  </definedNames>
  <calcPr calcId="144525"/>
</workbook>
</file>

<file path=xl/calcChain.xml><?xml version="1.0" encoding="utf-8"?>
<calcChain xmlns="http://schemas.openxmlformats.org/spreadsheetml/2006/main">
  <c r="P56" i="1" l="1"/>
  <c r="L56" i="1"/>
  <c r="P58" i="1"/>
  <c r="L58" i="1"/>
  <c r="P55" i="1"/>
  <c r="L55" i="1"/>
  <c r="P57" i="1"/>
  <c r="L57" i="1"/>
  <c r="P50" i="1"/>
  <c r="L50" i="1"/>
  <c r="P48" i="1"/>
  <c r="L48" i="1"/>
  <c r="P49" i="1"/>
  <c r="L49" i="1"/>
  <c r="P52" i="1"/>
  <c r="L52" i="1"/>
  <c r="P53" i="1"/>
  <c r="L53" i="1"/>
  <c r="P44" i="1"/>
  <c r="L44" i="1"/>
  <c r="P54" i="1"/>
  <c r="L54" i="1"/>
  <c r="P47" i="1"/>
  <c r="L47" i="1"/>
  <c r="P46" i="1"/>
  <c r="L46" i="1"/>
  <c r="P45" i="1"/>
  <c r="L45" i="1"/>
  <c r="P51" i="1"/>
  <c r="L51" i="1"/>
  <c r="S41" i="1"/>
  <c r="P41" i="1"/>
  <c r="L41" i="1"/>
  <c r="S43" i="1"/>
  <c r="P43" i="1"/>
  <c r="L43" i="1"/>
  <c r="S40" i="1"/>
  <c r="P40" i="1"/>
  <c r="L40" i="1"/>
  <c r="S42" i="1"/>
  <c r="P42" i="1"/>
  <c r="L42" i="1"/>
  <c r="Q51" i="1" l="1"/>
  <c r="S51" i="1" s="1"/>
  <c r="Q45" i="1"/>
  <c r="S45" i="1" s="1"/>
  <c r="Q46" i="1"/>
  <c r="S46" i="1" s="1"/>
  <c r="Q47" i="1"/>
  <c r="S47" i="1" s="1"/>
  <c r="Q54" i="1"/>
  <c r="S54" i="1" s="1"/>
  <c r="Q44" i="1"/>
  <c r="S44" i="1" s="1"/>
  <c r="Q53" i="1"/>
  <c r="S53" i="1" s="1"/>
  <c r="Q52" i="1"/>
  <c r="S52" i="1" s="1"/>
  <c r="Q49" i="1"/>
  <c r="S49" i="1" s="1"/>
  <c r="Q48" i="1"/>
  <c r="S48" i="1" s="1"/>
  <c r="Q50" i="1"/>
  <c r="S50" i="1" s="1"/>
  <c r="Q57" i="1"/>
  <c r="S57" i="1" s="1"/>
  <c r="Q55" i="1"/>
  <c r="S55" i="1" s="1"/>
  <c r="Q58" i="1"/>
  <c r="S58" i="1" s="1"/>
  <c r="Q56" i="1"/>
  <c r="S56" i="1" s="1"/>
  <c r="U45" i="1"/>
  <c r="U47" i="1"/>
  <c r="U44" i="1"/>
  <c r="U52" i="1"/>
  <c r="U48" i="1"/>
  <c r="U58" i="1"/>
  <c r="U56" i="1" l="1"/>
  <c r="U57" i="1"/>
  <c r="U53" i="1"/>
  <c r="U50" i="1"/>
  <c r="U46" i="1"/>
  <c r="U55" i="1"/>
  <c r="U49" i="1"/>
  <c r="U54" i="1"/>
  <c r="U51" i="1"/>
</calcChain>
</file>

<file path=xl/sharedStrings.xml><?xml version="1.0" encoding="utf-8"?>
<sst xmlns="http://schemas.openxmlformats.org/spreadsheetml/2006/main" count="164" uniqueCount="77">
  <si>
    <t>ПРОТОКОЛ</t>
  </si>
  <si>
    <t xml:space="preserve">заседания жюри школьного этапа всероссийской олимпиады школьников </t>
  </si>
  <si>
    <t>по физической культуре (девушки) в 2024/25 учебном году</t>
  </si>
  <si>
    <t xml:space="preserve">                                                                                                                                                                                                                                   от «24» октября 2024 г.</t>
  </si>
  <si>
    <r>
      <rPr>
        <sz val="18"/>
        <color rgb="FF000000"/>
        <rFont val="Times New Roman"/>
      </rPr>
      <t xml:space="preserve">Место проведения: </t>
    </r>
    <r>
      <rPr>
        <sz val="14"/>
        <color rgb="FF000000"/>
        <rFont val="Times New Roman"/>
      </rPr>
      <t>Муниципальное бюджетное общеобразовательное учреждение "Средняя общеобразовательная школа № 19" г. Мичуринска Тамбовской области</t>
    </r>
    <r>
      <rPr>
        <sz val="11"/>
        <color rgb="FF000000"/>
        <rFont val="Calibri"/>
      </rPr>
      <t xml:space="preserve">
</t>
    </r>
  </si>
  <si>
    <t>Дата проведения: 24.10.2024</t>
  </si>
  <si>
    <r>
      <rPr>
        <sz val="18"/>
        <color rgb="FF000000"/>
        <rFont val="Times New Roman"/>
      </rPr>
      <t xml:space="preserve">Количество участников: </t>
    </r>
    <r>
      <rPr>
        <b/>
        <sz val="18"/>
        <color rgb="FF000000"/>
        <rFont val="Times New Roman"/>
      </rPr>
      <t>всего  - 19    , 5 класс - 1   , 6 класс - 3     ,  7 класс - 7  , 8 класс -  4   , 9 класс -  4  , 10 класс - 0   , 11 класс -0    .</t>
    </r>
  </si>
  <si>
    <t>На заседании присутствовали 5 членов жюри.</t>
  </si>
  <si>
    <t>Председатель жюри: Сергеева Наталия Николаевна</t>
  </si>
  <si>
    <t>Секретарь жюри: Аксенова Татьяна Александровна</t>
  </si>
  <si>
    <t>Члены жюри: Курсаков Геннадий Евстафьевич, Сатанова Татьяна Алексеевна, Чувилкина Наталья Сергеевна.</t>
  </si>
  <si>
    <t>Повестка дня:</t>
  </si>
  <si>
    <r>
      <rPr>
        <sz val="18"/>
        <color rgb="FF000000"/>
        <rFont val="Times New Roman"/>
      </rPr>
      <t xml:space="preserve">1. Подведение итогов проведения школьного этапа всероссийской олимпиады школьников по </t>
    </r>
    <r>
      <rPr>
        <b/>
        <sz val="18"/>
        <color rgb="FF000000"/>
        <rFont val="Times New Roman"/>
      </rPr>
      <t>физической культуре (девушки)</t>
    </r>
    <r>
      <rPr>
        <sz val="18"/>
        <color rgb="FF000000"/>
        <rFont val="Times New Roman"/>
      </rPr>
      <t>.</t>
    </r>
  </si>
  <si>
    <r>
      <rPr>
        <sz val="18"/>
        <color rgb="FF000000"/>
        <rFont val="Times New Roman"/>
      </rPr>
      <t xml:space="preserve">2. Определение победителей и призеров школьного этапа всероссийской олимпиады школьников по </t>
    </r>
    <r>
      <rPr>
        <b/>
        <sz val="18"/>
        <color rgb="FF000000"/>
        <rFont val="Times New Roman"/>
      </rPr>
      <t>физической культуре (девушки).</t>
    </r>
  </si>
  <si>
    <t xml:space="preserve">Слушали: </t>
  </si>
  <si>
    <r>
      <rPr>
        <sz val="18"/>
        <color rgb="FF000000"/>
        <rFont val="Times New Roman"/>
      </rPr>
      <t xml:space="preserve">Председателя жюри, который(ая) познакомил(а) с рейтингом участников школьного этапа всероссийской олимпиады школьников по </t>
    </r>
    <r>
      <rPr>
        <b/>
        <sz val="18"/>
        <color rgb="FF000000"/>
        <rFont val="Times New Roman"/>
      </rPr>
      <t>физической культуре (девушки).</t>
    </r>
  </si>
  <si>
    <t>По итогам выполнения заданий олимпиады в соответствии с балльным рейтингом жюри предложено признать:</t>
  </si>
  <si>
    <t>В ходе проведения школьного этапа олимпиады было удалено 0  участников, рассмотрено 0 апелляций, из них: удовлетворено 0, отклонено 0.</t>
  </si>
  <si>
    <r>
      <rPr>
        <b/>
        <sz val="18"/>
        <color rgb="FF000000"/>
        <rFont val="Times New Roman"/>
      </rPr>
      <t>Проголосовали:</t>
    </r>
    <r>
      <rPr>
        <sz val="18"/>
        <color rgb="FF000000"/>
        <rFont val="Times New Roman"/>
      </rPr>
      <t xml:space="preserve"> «ЗА» -  5  , «ПРОТИВ» -  нет  , «ВОЗДЕРЖАЛИСЬ» - нет .</t>
    </r>
  </si>
  <si>
    <t>Постановили:</t>
  </si>
  <si>
    <r>
      <rPr>
        <sz val="18"/>
        <color rgb="FF000000"/>
        <rFont val="Times New Roman"/>
      </rPr>
      <t xml:space="preserve">       1.Предложить организатору  рейтинговую таблицу результатов участников школьного этапа всероссийской олимпиады школьников по  </t>
    </r>
    <r>
      <rPr>
        <b/>
        <sz val="18"/>
        <color rgb="FF000000"/>
        <rFont val="Times New Roman"/>
      </rPr>
      <t xml:space="preserve">физической культуре (девушки) </t>
    </r>
    <r>
      <rPr>
        <sz val="18"/>
        <color rgb="FF000000"/>
        <rFont val="Times New Roman"/>
      </rPr>
      <t>для утверждения.</t>
    </r>
  </si>
  <si>
    <t>Список  участников, победителей и призеров школьного этапа всероссийской олимпиады школьников в 2024/25 учебном году по физической культуре (девушки)</t>
  </si>
  <si>
    <t>Муниципальное бюджетное общеобразовательное учреждение "Средняя общеобразовательная школа № 19" г. Мичуринска Тамбовской области</t>
  </si>
  <si>
    <t>№ п/п</t>
  </si>
  <si>
    <t>Муниципальное образование (город, район)</t>
  </si>
  <si>
    <t>Код работы</t>
  </si>
  <si>
    <t xml:space="preserve">Гражданство </t>
  </si>
  <si>
    <t>Полное наименование образовательной организации  по Уставу</t>
  </si>
  <si>
    <t>Класс</t>
  </si>
  <si>
    <t xml:space="preserve">Теория (результат) </t>
  </si>
  <si>
    <t>Гимнастика (результат)</t>
  </si>
  <si>
    <t>Максимальный балл</t>
  </si>
  <si>
    <t>Лучший результат</t>
  </si>
  <si>
    <t>Результат участника</t>
  </si>
  <si>
    <t>Баскетбол (результат)</t>
  </si>
  <si>
    <t>Легкая атлетика</t>
  </si>
  <si>
    <t>Общее кол-во баллов</t>
  </si>
  <si>
    <t>Максимальное кол-во баллов за работу</t>
  </si>
  <si>
    <t>% выполнения заданий</t>
  </si>
  <si>
    <t xml:space="preserve">Апелляция </t>
  </si>
  <si>
    <t>Итоговое кол-во баллов</t>
  </si>
  <si>
    <t xml:space="preserve">Тип диплома (победитель, призер, участник) </t>
  </si>
  <si>
    <t>Ф.И.О. учителя (полностью)</t>
  </si>
  <si>
    <t>г.Мичуринск</t>
  </si>
  <si>
    <t>Ф0515</t>
  </si>
  <si>
    <t>Российская Федерация</t>
  </si>
  <si>
    <t>призер</t>
  </si>
  <si>
    <t>Аксенова Татьяна Александровна</t>
  </si>
  <si>
    <t>Ф0642</t>
  </si>
  <si>
    <t>победитель</t>
  </si>
  <si>
    <t>Сергеева Наталия Николаевна</t>
  </si>
  <si>
    <t>Ф0656</t>
  </si>
  <si>
    <t>участник</t>
  </si>
  <si>
    <t>Ф0601</t>
  </si>
  <si>
    <t>Ф0703</t>
  </si>
  <si>
    <r>
      <rPr>
        <sz val="14"/>
        <color rgb="FF000000"/>
        <rFont val="Times New Roman"/>
      </rPr>
      <t>участник</t>
    </r>
  </si>
  <si>
    <t>Ф0743</t>
  </si>
  <si>
    <t>Ф0744</t>
  </si>
  <si>
    <t>Ф0704</t>
  </si>
  <si>
    <t>Ф0702</t>
  </si>
  <si>
    <t>г. Мичуринск</t>
  </si>
  <si>
    <t>Ф0711</t>
  </si>
  <si>
    <t>Ф0710</t>
  </si>
  <si>
    <t>Ф0826</t>
  </si>
  <si>
    <t>Курсаков Геннадий Евстафьевич</t>
  </si>
  <si>
    <t>Ф0832</t>
  </si>
  <si>
    <t>Ф0831</t>
  </si>
  <si>
    <t>Ф0830</t>
  </si>
  <si>
    <t>Ф0920</t>
  </si>
  <si>
    <t>Ф0954</t>
  </si>
  <si>
    <t>Ф0923</t>
  </si>
  <si>
    <t>Ф0953</t>
  </si>
  <si>
    <r>
      <t xml:space="preserve">Председатель жюри: </t>
    </r>
    <r>
      <rPr>
        <i/>
        <sz val="18"/>
        <color rgb="FF000000"/>
        <rFont val="Times New Roman"/>
      </rPr>
      <t xml:space="preserve">Сергеева Наталия Николаевна </t>
    </r>
    <r>
      <rPr>
        <i/>
        <sz val="18"/>
        <color rgb="FF000000"/>
        <rFont val="Times New Roman"/>
      </rPr>
      <t>(подпись)______________________</t>
    </r>
  </si>
  <si>
    <r>
      <rPr>
        <sz val="18"/>
        <color rgb="FF000000"/>
        <rFont val="Times New Roman"/>
      </rPr>
      <t xml:space="preserve">    Секретарь жюри: </t>
    </r>
    <r>
      <rPr>
        <i/>
        <sz val="18"/>
        <color rgb="FF000000"/>
        <rFont val="Times New Roman"/>
      </rPr>
      <t>Аксенова Татьяна Александровна (подпись)______________________</t>
    </r>
  </si>
  <si>
    <t>призёр</t>
  </si>
  <si>
    <r>
      <t>1. Количество победителей:</t>
    </r>
    <r>
      <rPr>
        <b/>
        <sz val="18"/>
        <color rgb="FF000000"/>
        <rFont val="Times New Roman"/>
      </rPr>
      <t xml:space="preserve"> всего  - 3   , 5 класс - 0   , 6 класс - 1     ,  7 класс - 1  , 8 класс - 1    , 9 класс - 0   , 10 класс - 0   , 11 класс - 0    .</t>
    </r>
  </si>
  <si>
    <r>
      <t xml:space="preserve">2. Количество призеров: </t>
    </r>
    <r>
      <rPr>
        <b/>
        <sz val="18"/>
        <color rgb="FF000000"/>
        <rFont val="Times New Roman"/>
      </rPr>
      <t>всего  - 6   , 5 класс - 1   , 6 класс - 1    ,  7 класс - 2  , 8 класс - 0    , 9 класс - 2    , 10 класс - 0   , 11 класс - 0    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</si>
</sst>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rgb="FF000000"/>
      <name val="Calibri"/>
    </font>
    <font>
      <b/>
      <sz val="18"/>
      <color rgb="FF000000"/>
      <name val="Times New Roman"/>
    </font>
    <font>
      <sz val="14"/>
      <color rgb="FF000000"/>
      <name val="Calibri"/>
    </font>
    <font>
      <sz val="18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i/>
      <sz val="18"/>
      <color rgb="FF000000"/>
      <name val="Times New Roman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FFE994"/>
      </patternFill>
    </fill>
    <fill>
      <patternFill patternType="solid">
        <fgColor rgb="FFE4FAA1"/>
      </patternFill>
    </fill>
    <fill>
      <patternFill patternType="solid">
        <fgColor rgb="FFFFD8C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NumberFormat="1" applyFont="1"/>
    <xf numFmtId="49" fontId="0" fillId="0" borderId="0" xfId="0" applyNumberFormat="1" applyFont="1"/>
    <xf numFmtId="0" fontId="2" fillId="0" borderId="0" xfId="0" applyNumberFormat="1" applyFont="1"/>
    <xf numFmtId="0" fontId="2" fillId="3" borderId="0" xfId="0" applyNumberFormat="1" applyFont="1" applyFill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2"/>
  <sheetViews>
    <sheetView tabSelected="1" topLeftCell="A18" zoomScale="50" zoomScaleNormal="50" workbookViewId="0">
      <selection activeCell="A20" sqref="A20:X20"/>
    </sheetView>
  </sheetViews>
  <sheetFormatPr defaultColWidth="9.140625" defaultRowHeight="15" x14ac:dyDescent="0.25"/>
  <cols>
    <col min="1" max="1" width="9.28515625" bestFit="1" customWidth="1"/>
    <col min="2" max="2" width="21.140625" bestFit="1" customWidth="1"/>
    <col min="3" max="3" width="16.28515625" bestFit="1" customWidth="1"/>
    <col min="4" max="4" width="17.85546875" bestFit="1" customWidth="1"/>
    <col min="5" max="5" width="51.7109375" bestFit="1" customWidth="1"/>
    <col min="6" max="6" width="8.7109375" bestFit="1" customWidth="1"/>
    <col min="7" max="7" width="12.85546875" bestFit="1" customWidth="1"/>
    <col min="8" max="8" width="12.5703125" bestFit="1" customWidth="1"/>
    <col min="9" max="11" width="11.28515625" bestFit="1" customWidth="1"/>
    <col min="12" max="12" width="11.28515625" style="1" bestFit="1" customWidth="1"/>
    <col min="13" max="16" width="12.7109375" style="1" bestFit="1" customWidth="1"/>
    <col min="17" max="17" width="12.7109375" bestFit="1" customWidth="1"/>
    <col min="18" max="18" width="13.85546875" bestFit="1" customWidth="1"/>
    <col min="19" max="19" width="16.5703125" bestFit="1" customWidth="1"/>
    <col min="20" max="20" width="15.5703125" bestFit="1" customWidth="1"/>
    <col min="21" max="21" width="14.85546875" bestFit="1" customWidth="1"/>
    <col min="22" max="22" width="20.28515625" bestFit="1" customWidth="1"/>
    <col min="23" max="23" width="21.7109375" bestFit="1" customWidth="1"/>
  </cols>
  <sheetData>
    <row r="1" spans="1:249" ht="23.2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ht="22.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ht="22.5" x14ac:dyDescent="0.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ht="22.5" x14ac:dyDescent="0.3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</row>
    <row r="5" spans="1:249" ht="23.25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ht="23.25" x14ac:dyDescent="0.3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ht="23.25" x14ac:dyDescent="0.3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ht="23.25" x14ac:dyDescent="0.35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ht="23.25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ht="23.25" x14ac:dyDescent="0.35">
      <c r="A10" s="27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ht="23.25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ht="24" customHeight="1" x14ac:dyDescent="0.35">
      <c r="A12" s="33" t="s">
        <v>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ht="23.25" x14ac:dyDescent="0.35">
      <c r="A13" s="27" t="s">
        <v>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ht="24" customHeight="1" x14ac:dyDescent="0.35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ht="28.35" customHeight="1" x14ac:dyDescent="0.3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ht="22.5" x14ac:dyDescent="0.3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ht="23.25" x14ac:dyDescent="0.35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ht="23.25" x14ac:dyDescent="0.35">
      <c r="A18" s="27" t="s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ht="23.2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ht="22.5" x14ac:dyDescent="0.3">
      <c r="A20" s="32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ht="23.25" x14ac:dyDescent="0.3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ht="23.2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ht="23.25" customHeight="1" x14ac:dyDescent="0.35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</row>
    <row r="24" spans="1:249" ht="23.25" x14ac:dyDescent="0.35">
      <c r="A24" s="27" t="s">
        <v>75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</row>
    <row r="25" spans="1:249" ht="23.25" x14ac:dyDescent="0.35">
      <c r="A25" s="27" t="s">
        <v>76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</row>
    <row r="26" spans="1:249" ht="23.2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</row>
    <row r="27" spans="1:249" ht="23.25" x14ac:dyDescent="0.35">
      <c r="A27" s="27" t="s">
        <v>17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49" ht="23.25" x14ac:dyDescent="0.3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ht="23.25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249" ht="23.25" x14ac:dyDescent="0.35">
      <c r="A30" s="32" t="s">
        <v>18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6"/>
      <c r="N30" s="6"/>
      <c r="O30" s="6"/>
      <c r="P30" s="6"/>
    </row>
    <row r="31" spans="1:249" ht="22.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</row>
    <row r="32" spans="1:249" ht="22.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</row>
    <row r="33" spans="1:249" ht="22.5" x14ac:dyDescent="0.3">
      <c r="A33" s="32" t="s">
        <v>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</row>
    <row r="34" spans="1:249" ht="23.25" x14ac:dyDescent="0.35">
      <c r="A34" s="31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ht="22.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ht="24" customHeight="1" x14ac:dyDescent="0.3">
      <c r="A36" s="37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ht="24" customHeight="1" x14ac:dyDescent="0.3">
      <c r="A37" s="34" t="s">
        <v>22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6"/>
      <c r="X37" s="9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</row>
    <row r="38" spans="1:249" ht="15.75" thickBot="1" x14ac:dyDescent="0.3"/>
    <row r="39" spans="1:249" ht="149.25" customHeight="1" thickBot="1" x14ac:dyDescent="0.3">
      <c r="A39" s="10" t="s">
        <v>23</v>
      </c>
      <c r="B39" s="10" t="s">
        <v>24</v>
      </c>
      <c r="C39" s="10" t="s">
        <v>25</v>
      </c>
      <c r="D39" s="11" t="s">
        <v>26</v>
      </c>
      <c r="E39" s="11" t="s">
        <v>27</v>
      </c>
      <c r="F39" s="12" t="s">
        <v>28</v>
      </c>
      <c r="G39" s="13" t="s">
        <v>29</v>
      </c>
      <c r="H39" s="13" t="s">
        <v>30</v>
      </c>
      <c r="I39" s="11" t="s">
        <v>31</v>
      </c>
      <c r="J39" s="11" t="s">
        <v>32</v>
      </c>
      <c r="K39" s="11" t="s">
        <v>33</v>
      </c>
      <c r="L39" s="13" t="s">
        <v>34</v>
      </c>
      <c r="M39" s="11" t="s">
        <v>31</v>
      </c>
      <c r="N39" s="11" t="s">
        <v>32</v>
      </c>
      <c r="O39" s="11" t="s">
        <v>33</v>
      </c>
      <c r="P39" s="13" t="s">
        <v>35</v>
      </c>
      <c r="Q39" s="14" t="s">
        <v>36</v>
      </c>
      <c r="R39" s="14" t="s">
        <v>37</v>
      </c>
      <c r="S39" s="14" t="s">
        <v>38</v>
      </c>
      <c r="T39" s="12" t="s">
        <v>39</v>
      </c>
      <c r="U39" s="12" t="s">
        <v>40</v>
      </c>
      <c r="V39" s="12" t="s">
        <v>41</v>
      </c>
      <c r="W39" s="11" t="s">
        <v>42</v>
      </c>
    </row>
    <row r="40" spans="1:249" ht="93.75" x14ac:dyDescent="0.25">
      <c r="A40" s="8">
        <v>1</v>
      </c>
      <c r="B40" s="23" t="s">
        <v>43</v>
      </c>
      <c r="C40" s="24" t="s">
        <v>48</v>
      </c>
      <c r="D40" s="23" t="s">
        <v>45</v>
      </c>
      <c r="E40" s="23" t="s">
        <v>22</v>
      </c>
      <c r="F40" s="8">
        <v>6</v>
      </c>
      <c r="G40" s="15">
        <v>18</v>
      </c>
      <c r="H40" s="15">
        <v>40</v>
      </c>
      <c r="I40" s="15"/>
      <c r="J40" s="16"/>
      <c r="K40" s="16"/>
      <c r="L40" s="16" t="e">
        <f t="shared" ref="L40:L58" si="0">I40*J40/K40</f>
        <v>#DIV/0!</v>
      </c>
      <c r="M40" s="15">
        <v>40</v>
      </c>
      <c r="N40" s="16">
        <v>7.73</v>
      </c>
      <c r="O40" s="16">
        <v>7.73</v>
      </c>
      <c r="P40" s="16">
        <f t="shared" ref="P40:P58" si="1">M40*N40/O40</f>
        <v>40.000000000000007</v>
      </c>
      <c r="Q40" s="17">
        <v>98</v>
      </c>
      <c r="R40" s="15">
        <v>100</v>
      </c>
      <c r="S40" s="18">
        <f t="shared" ref="S40:S58" si="2">Q40/R40</f>
        <v>0.98</v>
      </c>
      <c r="T40" s="19"/>
      <c r="U40" s="20">
        <v>98</v>
      </c>
      <c r="V40" s="21" t="s">
        <v>49</v>
      </c>
      <c r="W40" s="8" t="s">
        <v>50</v>
      </c>
    </row>
    <row r="41" spans="1:249" ht="93.75" x14ac:dyDescent="0.25">
      <c r="A41" s="8">
        <v>2</v>
      </c>
      <c r="B41" s="23" t="s">
        <v>43</v>
      </c>
      <c r="C41" s="24" t="s">
        <v>53</v>
      </c>
      <c r="D41" s="23" t="s">
        <v>45</v>
      </c>
      <c r="E41" s="23" t="s">
        <v>22</v>
      </c>
      <c r="F41" s="8">
        <v>6</v>
      </c>
      <c r="G41" s="15">
        <v>16</v>
      </c>
      <c r="H41" s="15">
        <v>30</v>
      </c>
      <c r="I41" s="15"/>
      <c r="J41" s="16"/>
      <c r="K41" s="16"/>
      <c r="L41" s="16" t="e">
        <f t="shared" si="0"/>
        <v>#DIV/0!</v>
      </c>
      <c r="M41" s="15">
        <v>40</v>
      </c>
      <c r="N41" s="16">
        <v>7.73</v>
      </c>
      <c r="O41" s="16">
        <v>8.82</v>
      </c>
      <c r="P41" s="16">
        <f t="shared" si="1"/>
        <v>35.056689342403629</v>
      </c>
      <c r="Q41" s="17">
        <v>81.06</v>
      </c>
      <c r="R41" s="15">
        <v>100</v>
      </c>
      <c r="S41" s="18">
        <f t="shared" si="2"/>
        <v>0.81059999999999999</v>
      </c>
      <c r="T41" s="19"/>
      <c r="U41" s="20">
        <v>81.06</v>
      </c>
      <c r="V41" s="21" t="s">
        <v>46</v>
      </c>
      <c r="W41" s="8" t="s">
        <v>50</v>
      </c>
    </row>
    <row r="42" spans="1:249" ht="93.75" x14ac:dyDescent="0.25">
      <c r="A42" s="8">
        <v>3</v>
      </c>
      <c r="B42" s="23" t="s">
        <v>43</v>
      </c>
      <c r="C42" s="24" t="s">
        <v>44</v>
      </c>
      <c r="D42" s="23" t="s">
        <v>45</v>
      </c>
      <c r="E42" s="23" t="s">
        <v>22</v>
      </c>
      <c r="F42" s="8">
        <v>5</v>
      </c>
      <c r="G42" s="15">
        <v>14</v>
      </c>
      <c r="H42" s="15">
        <v>30</v>
      </c>
      <c r="I42" s="15"/>
      <c r="J42" s="16"/>
      <c r="K42" s="16"/>
      <c r="L42" s="16" t="e">
        <f t="shared" si="0"/>
        <v>#DIV/0!</v>
      </c>
      <c r="M42" s="15">
        <v>40</v>
      </c>
      <c r="N42" s="16">
        <v>7.73</v>
      </c>
      <c r="O42" s="16">
        <v>9.5</v>
      </c>
      <c r="P42" s="16">
        <f t="shared" si="1"/>
        <v>32.547368421052639</v>
      </c>
      <c r="Q42" s="17">
        <v>76.55</v>
      </c>
      <c r="R42" s="15">
        <v>100</v>
      </c>
      <c r="S42" s="18">
        <f t="shared" si="2"/>
        <v>0.76549999999999996</v>
      </c>
      <c r="T42" s="19"/>
      <c r="U42" s="20">
        <v>76.55</v>
      </c>
      <c r="V42" s="21" t="s">
        <v>46</v>
      </c>
      <c r="W42" s="8" t="s">
        <v>47</v>
      </c>
    </row>
    <row r="43" spans="1:249" ht="93.75" x14ac:dyDescent="0.25">
      <c r="A43" s="8">
        <v>4</v>
      </c>
      <c r="B43" s="23" t="s">
        <v>43</v>
      </c>
      <c r="C43" s="24" t="s">
        <v>51</v>
      </c>
      <c r="D43" s="23" t="s">
        <v>45</v>
      </c>
      <c r="E43" s="23" t="s">
        <v>22</v>
      </c>
      <c r="F43" s="8">
        <v>6</v>
      </c>
      <c r="G43" s="15">
        <v>8</v>
      </c>
      <c r="H43" s="15">
        <v>25</v>
      </c>
      <c r="I43" s="15"/>
      <c r="J43" s="16"/>
      <c r="K43" s="16"/>
      <c r="L43" s="16" t="e">
        <f t="shared" si="0"/>
        <v>#DIV/0!</v>
      </c>
      <c r="M43" s="15">
        <v>40</v>
      </c>
      <c r="N43" s="16">
        <v>7.73</v>
      </c>
      <c r="O43" s="16">
        <v>9.6199999999999992</v>
      </c>
      <c r="P43" s="16">
        <f t="shared" si="1"/>
        <v>32.141372141372152</v>
      </c>
      <c r="Q43" s="17">
        <v>65.14</v>
      </c>
      <c r="R43" s="15">
        <v>100</v>
      </c>
      <c r="S43" s="18">
        <f t="shared" si="2"/>
        <v>0.65139999999999998</v>
      </c>
      <c r="T43" s="19"/>
      <c r="U43" s="20">
        <v>65.14</v>
      </c>
      <c r="V43" s="21" t="s">
        <v>52</v>
      </c>
      <c r="W43" s="8" t="s">
        <v>50</v>
      </c>
    </row>
    <row r="44" spans="1:249" ht="93.75" x14ac:dyDescent="0.25">
      <c r="A44" s="8">
        <v>5</v>
      </c>
      <c r="B44" s="23" t="s">
        <v>60</v>
      </c>
      <c r="C44" s="24" t="s">
        <v>61</v>
      </c>
      <c r="D44" s="23" t="s">
        <v>45</v>
      </c>
      <c r="E44" s="23" t="s">
        <v>22</v>
      </c>
      <c r="F44" s="8">
        <v>7</v>
      </c>
      <c r="G44" s="15">
        <v>23</v>
      </c>
      <c r="H44" s="15">
        <v>24</v>
      </c>
      <c r="I44" s="15">
        <v>20</v>
      </c>
      <c r="J44" s="16">
        <v>33.94</v>
      </c>
      <c r="K44" s="16">
        <v>39.4</v>
      </c>
      <c r="L44" s="16">
        <f t="shared" si="0"/>
        <v>17.228426395939085</v>
      </c>
      <c r="M44" s="15">
        <v>20</v>
      </c>
      <c r="N44" s="16">
        <v>7.36</v>
      </c>
      <c r="O44" s="16">
        <v>7.36</v>
      </c>
      <c r="P44" s="16">
        <f t="shared" si="1"/>
        <v>20</v>
      </c>
      <c r="Q44" s="17">
        <f t="shared" ref="Q44:Q58" si="3">SUM(G44, H44, L44, P44)</f>
        <v>84.228426395939081</v>
      </c>
      <c r="R44" s="15">
        <v>100</v>
      </c>
      <c r="S44" s="18">
        <f t="shared" si="2"/>
        <v>0.84228426395939082</v>
      </c>
      <c r="T44" s="19"/>
      <c r="U44" s="20">
        <f t="shared" ref="U44:U58" si="4">SUM(Q44, T44)</f>
        <v>84.228426395939081</v>
      </c>
      <c r="V44" s="21" t="s">
        <v>49</v>
      </c>
      <c r="W44" s="8" t="s">
        <v>50</v>
      </c>
    </row>
    <row r="45" spans="1:249" ht="93.75" x14ac:dyDescent="0.25">
      <c r="A45" s="8">
        <v>6</v>
      </c>
      <c r="B45" s="23" t="s">
        <v>43</v>
      </c>
      <c r="C45" s="25" t="s">
        <v>56</v>
      </c>
      <c r="D45" s="23" t="s">
        <v>45</v>
      </c>
      <c r="E45" s="23" t="s">
        <v>22</v>
      </c>
      <c r="F45" s="22">
        <v>7</v>
      </c>
      <c r="G45" s="15">
        <v>20</v>
      </c>
      <c r="H45" s="15">
        <v>27</v>
      </c>
      <c r="I45" s="15">
        <v>20</v>
      </c>
      <c r="J45" s="16">
        <v>33.94</v>
      </c>
      <c r="K45" s="16">
        <v>40.47</v>
      </c>
      <c r="L45" s="16">
        <f t="shared" si="0"/>
        <v>16.772918211020507</v>
      </c>
      <c r="M45" s="15">
        <v>20</v>
      </c>
      <c r="N45" s="16">
        <v>7.36</v>
      </c>
      <c r="O45" s="16">
        <v>7.78</v>
      </c>
      <c r="P45" s="16">
        <f t="shared" si="1"/>
        <v>18.920308483290491</v>
      </c>
      <c r="Q45" s="17">
        <f t="shared" si="3"/>
        <v>82.693226694310994</v>
      </c>
      <c r="R45" s="15">
        <v>100</v>
      </c>
      <c r="S45" s="18">
        <f t="shared" si="2"/>
        <v>0.82693226694310995</v>
      </c>
      <c r="T45" s="19"/>
      <c r="U45" s="20">
        <f t="shared" si="4"/>
        <v>82.693226694310994</v>
      </c>
      <c r="V45" s="21" t="s">
        <v>46</v>
      </c>
      <c r="W45" s="8" t="s">
        <v>50</v>
      </c>
    </row>
    <row r="46" spans="1:249" ht="93.75" x14ac:dyDescent="0.25">
      <c r="A46" s="8">
        <v>7</v>
      </c>
      <c r="B46" s="23" t="s">
        <v>43</v>
      </c>
      <c r="C46" s="24" t="s">
        <v>57</v>
      </c>
      <c r="D46" s="23" t="s">
        <v>45</v>
      </c>
      <c r="E46" s="23" t="s">
        <v>22</v>
      </c>
      <c r="F46" s="8">
        <v>7</v>
      </c>
      <c r="G46" s="15">
        <v>18</v>
      </c>
      <c r="H46" s="15">
        <v>26</v>
      </c>
      <c r="I46" s="15">
        <v>20</v>
      </c>
      <c r="J46" s="16">
        <v>33.94</v>
      </c>
      <c r="K46" s="16">
        <v>35.53</v>
      </c>
      <c r="L46" s="16">
        <f t="shared" si="0"/>
        <v>19.104981705600899</v>
      </c>
      <c r="M46" s="15">
        <v>20</v>
      </c>
      <c r="N46" s="16">
        <v>7.36</v>
      </c>
      <c r="O46" s="16">
        <v>7.67</v>
      </c>
      <c r="P46" s="16">
        <f t="shared" si="1"/>
        <v>19.191655801825295</v>
      </c>
      <c r="Q46" s="17">
        <f t="shared" si="3"/>
        <v>82.296637507426198</v>
      </c>
      <c r="R46" s="15">
        <v>100</v>
      </c>
      <c r="S46" s="18">
        <f t="shared" si="2"/>
        <v>0.82296637507426196</v>
      </c>
      <c r="T46" s="19"/>
      <c r="U46" s="20">
        <f t="shared" si="4"/>
        <v>82.296637507426198</v>
      </c>
      <c r="V46" s="21" t="s">
        <v>46</v>
      </c>
      <c r="W46" s="8" t="s">
        <v>50</v>
      </c>
    </row>
    <row r="47" spans="1:249" ht="93.75" x14ac:dyDescent="0.25">
      <c r="A47" s="8">
        <v>8</v>
      </c>
      <c r="B47" s="23" t="s">
        <v>43</v>
      </c>
      <c r="C47" s="24" t="s">
        <v>58</v>
      </c>
      <c r="D47" s="23" t="s">
        <v>45</v>
      </c>
      <c r="E47" s="23" t="s">
        <v>22</v>
      </c>
      <c r="F47" s="8">
        <v>7</v>
      </c>
      <c r="G47" s="15">
        <v>19</v>
      </c>
      <c r="H47" s="15">
        <v>25</v>
      </c>
      <c r="I47" s="15">
        <v>20</v>
      </c>
      <c r="J47" s="16">
        <v>33.94</v>
      </c>
      <c r="K47" s="16">
        <v>41</v>
      </c>
      <c r="L47" s="16">
        <f t="shared" si="0"/>
        <v>16.556097560975608</v>
      </c>
      <c r="M47" s="15">
        <v>20</v>
      </c>
      <c r="N47" s="16">
        <v>7.36</v>
      </c>
      <c r="O47" s="16">
        <v>8.0299999999999994</v>
      </c>
      <c r="P47" s="16">
        <f t="shared" si="1"/>
        <v>18.33125778331258</v>
      </c>
      <c r="Q47" s="17">
        <f t="shared" si="3"/>
        <v>78.887355344288181</v>
      </c>
      <c r="R47" s="15">
        <v>100</v>
      </c>
      <c r="S47" s="18">
        <f t="shared" si="2"/>
        <v>0.78887355344288179</v>
      </c>
      <c r="T47" s="19"/>
      <c r="U47" s="20">
        <f t="shared" si="4"/>
        <v>78.887355344288181</v>
      </c>
      <c r="V47" s="21" t="s">
        <v>52</v>
      </c>
      <c r="W47" s="8" t="s">
        <v>50</v>
      </c>
    </row>
    <row r="48" spans="1:249" ht="93.75" x14ac:dyDescent="0.25">
      <c r="A48" s="8">
        <v>9</v>
      </c>
      <c r="B48" s="23" t="s">
        <v>43</v>
      </c>
      <c r="C48" s="24" t="s">
        <v>66</v>
      </c>
      <c r="D48" s="23" t="s">
        <v>45</v>
      </c>
      <c r="E48" s="23" t="s">
        <v>22</v>
      </c>
      <c r="F48" s="8">
        <v>8</v>
      </c>
      <c r="G48" s="15">
        <v>16</v>
      </c>
      <c r="H48" s="15">
        <v>26</v>
      </c>
      <c r="I48" s="15">
        <v>20</v>
      </c>
      <c r="J48" s="16">
        <v>33.94</v>
      </c>
      <c r="K48" s="16">
        <v>35.22</v>
      </c>
      <c r="L48" s="16">
        <f t="shared" si="0"/>
        <v>19.273140261215218</v>
      </c>
      <c r="M48" s="15">
        <v>20</v>
      </c>
      <c r="N48" s="16">
        <v>7.36</v>
      </c>
      <c r="O48" s="16">
        <v>9.08</v>
      </c>
      <c r="P48" s="16">
        <f t="shared" si="1"/>
        <v>16.211453744493394</v>
      </c>
      <c r="Q48" s="17">
        <f t="shared" si="3"/>
        <v>77.484594005708615</v>
      </c>
      <c r="R48" s="15">
        <v>100</v>
      </c>
      <c r="S48" s="18">
        <f t="shared" si="2"/>
        <v>0.77484594005708618</v>
      </c>
      <c r="T48" s="19"/>
      <c r="U48" s="20">
        <f t="shared" si="4"/>
        <v>77.484594005708615</v>
      </c>
      <c r="V48" s="21" t="s">
        <v>55</v>
      </c>
      <c r="W48" s="8" t="s">
        <v>64</v>
      </c>
    </row>
    <row r="49" spans="1:24" ht="93.75" x14ac:dyDescent="0.25">
      <c r="A49" s="8">
        <v>10</v>
      </c>
      <c r="B49" s="23" t="s">
        <v>60</v>
      </c>
      <c r="C49" s="25" t="s">
        <v>65</v>
      </c>
      <c r="D49" s="23" t="s">
        <v>45</v>
      </c>
      <c r="E49" s="23" t="s">
        <v>22</v>
      </c>
      <c r="F49" s="8">
        <v>8</v>
      </c>
      <c r="G49" s="15">
        <v>16</v>
      </c>
      <c r="H49" s="15">
        <v>28</v>
      </c>
      <c r="I49" s="15">
        <v>20</v>
      </c>
      <c r="J49" s="16">
        <v>33.94</v>
      </c>
      <c r="K49" s="16">
        <v>42.2</v>
      </c>
      <c r="L49" s="16">
        <f t="shared" si="0"/>
        <v>16.085308056872037</v>
      </c>
      <c r="M49" s="15">
        <v>20</v>
      </c>
      <c r="N49" s="16">
        <v>7.36</v>
      </c>
      <c r="O49" s="16">
        <v>9.09</v>
      </c>
      <c r="P49" s="16">
        <f t="shared" si="1"/>
        <v>16.193619361936197</v>
      </c>
      <c r="Q49" s="17">
        <f t="shared" si="3"/>
        <v>76.278927418808237</v>
      </c>
      <c r="R49" s="15">
        <v>100</v>
      </c>
      <c r="S49" s="18">
        <f t="shared" si="2"/>
        <v>0.7627892741880824</v>
      </c>
      <c r="T49" s="19"/>
      <c r="U49" s="20">
        <f t="shared" si="4"/>
        <v>76.278927418808237</v>
      </c>
      <c r="V49" s="21" t="s">
        <v>55</v>
      </c>
      <c r="W49" s="8" t="s">
        <v>64</v>
      </c>
    </row>
    <row r="50" spans="1:24" ht="93.75" x14ac:dyDescent="0.25">
      <c r="A50" s="8">
        <v>11</v>
      </c>
      <c r="B50" s="23" t="s">
        <v>43</v>
      </c>
      <c r="C50" s="25" t="s">
        <v>67</v>
      </c>
      <c r="D50" s="23" t="s">
        <v>45</v>
      </c>
      <c r="E50" s="23" t="s">
        <v>22</v>
      </c>
      <c r="F50" s="22">
        <v>8</v>
      </c>
      <c r="G50" s="15">
        <v>17</v>
      </c>
      <c r="H50" s="15">
        <v>21</v>
      </c>
      <c r="I50" s="15">
        <v>20</v>
      </c>
      <c r="J50" s="16">
        <v>33.94</v>
      </c>
      <c r="K50" s="16">
        <v>33.94</v>
      </c>
      <c r="L50" s="16">
        <f t="shared" si="0"/>
        <v>20</v>
      </c>
      <c r="M50" s="15">
        <v>20</v>
      </c>
      <c r="N50" s="16">
        <v>7.36</v>
      </c>
      <c r="O50" s="16">
        <v>8.5</v>
      </c>
      <c r="P50" s="16">
        <f t="shared" si="1"/>
        <v>17.317647058823532</v>
      </c>
      <c r="Q50" s="17">
        <f t="shared" si="3"/>
        <v>75.317647058823525</v>
      </c>
      <c r="R50" s="15">
        <v>100</v>
      </c>
      <c r="S50" s="18">
        <f t="shared" si="2"/>
        <v>0.75317647058823523</v>
      </c>
      <c r="T50" s="19"/>
      <c r="U50" s="20">
        <f t="shared" si="4"/>
        <v>75.317647058823525</v>
      </c>
      <c r="V50" s="21" t="s">
        <v>55</v>
      </c>
      <c r="W50" s="8" t="s">
        <v>64</v>
      </c>
    </row>
    <row r="51" spans="1:24" ht="93.75" x14ac:dyDescent="0.25">
      <c r="A51" s="8">
        <v>12</v>
      </c>
      <c r="B51" s="23" t="s">
        <v>43</v>
      </c>
      <c r="C51" s="24" t="s">
        <v>54</v>
      </c>
      <c r="D51" s="23" t="s">
        <v>45</v>
      </c>
      <c r="E51" s="23" t="s">
        <v>22</v>
      </c>
      <c r="F51" s="8">
        <v>7</v>
      </c>
      <c r="G51" s="15">
        <v>13</v>
      </c>
      <c r="H51" s="15">
        <v>26</v>
      </c>
      <c r="I51" s="15">
        <v>20</v>
      </c>
      <c r="J51" s="16">
        <v>33.94</v>
      </c>
      <c r="K51" s="16">
        <v>40</v>
      </c>
      <c r="L51" s="16">
        <f t="shared" si="0"/>
        <v>16.97</v>
      </c>
      <c r="M51" s="15">
        <v>20</v>
      </c>
      <c r="N51" s="16">
        <v>7.36</v>
      </c>
      <c r="O51" s="16">
        <v>7.76</v>
      </c>
      <c r="P51" s="16">
        <f t="shared" si="1"/>
        <v>18.969072164948457</v>
      </c>
      <c r="Q51" s="17">
        <f t="shared" si="3"/>
        <v>74.939072164948456</v>
      </c>
      <c r="R51" s="15">
        <v>100</v>
      </c>
      <c r="S51" s="18">
        <f t="shared" si="2"/>
        <v>0.74939072164948461</v>
      </c>
      <c r="T51" s="19"/>
      <c r="U51" s="20">
        <f t="shared" si="4"/>
        <v>74.939072164948456</v>
      </c>
      <c r="V51" s="21" t="s">
        <v>55</v>
      </c>
      <c r="W51" s="8" t="s">
        <v>50</v>
      </c>
    </row>
    <row r="52" spans="1:24" ht="93.75" x14ac:dyDescent="0.25">
      <c r="A52" s="8">
        <v>13</v>
      </c>
      <c r="B52" s="23" t="s">
        <v>43</v>
      </c>
      <c r="C52" s="25" t="s">
        <v>63</v>
      </c>
      <c r="D52" s="23" t="s">
        <v>45</v>
      </c>
      <c r="E52" s="23" t="s">
        <v>22</v>
      </c>
      <c r="F52" s="8">
        <v>8</v>
      </c>
      <c r="G52" s="15">
        <v>16</v>
      </c>
      <c r="H52" s="15">
        <v>23</v>
      </c>
      <c r="I52" s="15">
        <v>20</v>
      </c>
      <c r="J52" s="16">
        <v>33.94</v>
      </c>
      <c r="K52" s="16">
        <v>43.1</v>
      </c>
      <c r="L52" s="16">
        <f t="shared" si="0"/>
        <v>15.749419953596286</v>
      </c>
      <c r="M52" s="15">
        <v>20</v>
      </c>
      <c r="N52" s="16">
        <v>7.36</v>
      </c>
      <c r="O52" s="16">
        <v>7.76</v>
      </c>
      <c r="P52" s="16">
        <f t="shared" si="1"/>
        <v>18.969072164948457</v>
      </c>
      <c r="Q52" s="17">
        <f t="shared" si="3"/>
        <v>73.718492118544745</v>
      </c>
      <c r="R52" s="15">
        <v>100</v>
      </c>
      <c r="S52" s="18">
        <f t="shared" si="2"/>
        <v>0.73718492118544743</v>
      </c>
      <c r="T52" s="19"/>
      <c r="U52" s="20">
        <f t="shared" si="4"/>
        <v>73.718492118544745</v>
      </c>
      <c r="V52" s="21" t="s">
        <v>55</v>
      </c>
      <c r="W52" s="8" t="s">
        <v>64</v>
      </c>
    </row>
    <row r="53" spans="1:24" ht="93.75" x14ac:dyDescent="0.25">
      <c r="A53" s="8">
        <v>14</v>
      </c>
      <c r="B53" s="23" t="s">
        <v>43</v>
      </c>
      <c r="C53" s="24" t="s">
        <v>62</v>
      </c>
      <c r="D53" s="23" t="s">
        <v>45</v>
      </c>
      <c r="E53" s="23" t="s">
        <v>22</v>
      </c>
      <c r="F53" s="8">
        <v>7</v>
      </c>
      <c r="G53" s="15">
        <v>19</v>
      </c>
      <c r="H53" s="15">
        <v>24</v>
      </c>
      <c r="I53" s="15">
        <v>20</v>
      </c>
      <c r="J53" s="16">
        <v>33.94</v>
      </c>
      <c r="K53" s="16">
        <v>50.94</v>
      </c>
      <c r="L53" s="16">
        <f t="shared" si="0"/>
        <v>13.325480957989791</v>
      </c>
      <c r="M53" s="15">
        <v>20</v>
      </c>
      <c r="N53" s="16">
        <v>7.36</v>
      </c>
      <c r="O53" s="16">
        <v>8.9700000000000006</v>
      </c>
      <c r="P53" s="16">
        <f t="shared" si="1"/>
        <v>16.410256410256412</v>
      </c>
      <c r="Q53" s="17">
        <f t="shared" si="3"/>
        <v>72.735737368246205</v>
      </c>
      <c r="R53" s="15">
        <v>100</v>
      </c>
      <c r="S53" s="18">
        <f t="shared" si="2"/>
        <v>0.72735737368246201</v>
      </c>
      <c r="T53" s="19"/>
      <c r="U53" s="20">
        <f t="shared" si="4"/>
        <v>72.735737368246205</v>
      </c>
      <c r="V53" s="21" t="s">
        <v>55</v>
      </c>
      <c r="W53" s="8" t="s">
        <v>47</v>
      </c>
    </row>
    <row r="54" spans="1:24" ht="93.75" x14ac:dyDescent="0.25">
      <c r="A54" s="8">
        <v>15</v>
      </c>
      <c r="B54" s="23" t="s">
        <v>43</v>
      </c>
      <c r="C54" s="24" t="s">
        <v>59</v>
      </c>
      <c r="D54" s="23" t="s">
        <v>45</v>
      </c>
      <c r="E54" s="23" t="s">
        <v>22</v>
      </c>
      <c r="F54" s="8">
        <v>7</v>
      </c>
      <c r="G54" s="15">
        <v>14</v>
      </c>
      <c r="H54" s="15">
        <v>20</v>
      </c>
      <c r="I54" s="15">
        <v>20</v>
      </c>
      <c r="J54" s="16">
        <v>33.94</v>
      </c>
      <c r="K54" s="16">
        <v>39.229999999999997</v>
      </c>
      <c r="L54" s="16">
        <f t="shared" si="0"/>
        <v>17.303084374203415</v>
      </c>
      <c r="M54" s="15">
        <v>20</v>
      </c>
      <c r="N54" s="16">
        <v>7.36</v>
      </c>
      <c r="O54" s="16">
        <v>7.95</v>
      </c>
      <c r="P54" s="16">
        <f t="shared" si="1"/>
        <v>18.515723270440255</v>
      </c>
      <c r="Q54" s="17">
        <f t="shared" si="3"/>
        <v>69.81880764464367</v>
      </c>
      <c r="R54" s="15">
        <v>100</v>
      </c>
      <c r="S54" s="18">
        <f t="shared" si="2"/>
        <v>0.69818807644643666</v>
      </c>
      <c r="T54" s="19"/>
      <c r="U54" s="20">
        <f t="shared" si="4"/>
        <v>69.81880764464367</v>
      </c>
      <c r="V54" s="21" t="s">
        <v>55</v>
      </c>
      <c r="W54" s="8" t="s">
        <v>50</v>
      </c>
    </row>
    <row r="55" spans="1:24" ht="93.75" x14ac:dyDescent="0.25">
      <c r="A55" s="8">
        <v>16</v>
      </c>
      <c r="B55" s="26" t="s">
        <v>43</v>
      </c>
      <c r="C55" s="25" t="s">
        <v>69</v>
      </c>
      <c r="D55" s="23" t="s">
        <v>45</v>
      </c>
      <c r="E55" s="23" t="s">
        <v>22</v>
      </c>
      <c r="F55" s="22">
        <v>9</v>
      </c>
      <c r="G55" s="15">
        <v>25</v>
      </c>
      <c r="H55" s="15">
        <v>27</v>
      </c>
      <c r="I55" s="15">
        <v>20</v>
      </c>
      <c r="J55" s="16">
        <v>29.41</v>
      </c>
      <c r="K55" s="16">
        <v>29.41</v>
      </c>
      <c r="L55" s="16">
        <f t="shared" si="0"/>
        <v>20</v>
      </c>
      <c r="M55" s="15">
        <v>20</v>
      </c>
      <c r="N55" s="16">
        <v>15.04</v>
      </c>
      <c r="O55" s="16">
        <v>15.04</v>
      </c>
      <c r="P55" s="16">
        <f t="shared" si="1"/>
        <v>19.999999999999996</v>
      </c>
      <c r="Q55" s="17">
        <f t="shared" si="3"/>
        <v>92</v>
      </c>
      <c r="R55" s="15">
        <v>100</v>
      </c>
      <c r="S55" s="18">
        <f t="shared" si="2"/>
        <v>0.92</v>
      </c>
      <c r="T55" s="19"/>
      <c r="U55" s="20">
        <f t="shared" si="4"/>
        <v>92</v>
      </c>
      <c r="V55" s="21" t="s">
        <v>49</v>
      </c>
      <c r="W55" s="8" t="s">
        <v>64</v>
      </c>
    </row>
    <row r="56" spans="1:24" ht="93.75" x14ac:dyDescent="0.25">
      <c r="A56" s="8">
        <v>17</v>
      </c>
      <c r="B56" s="23" t="s">
        <v>43</v>
      </c>
      <c r="C56" s="24" t="s">
        <v>71</v>
      </c>
      <c r="D56" s="23" t="s">
        <v>45</v>
      </c>
      <c r="E56" s="23" t="s">
        <v>22</v>
      </c>
      <c r="F56" s="8">
        <v>9</v>
      </c>
      <c r="G56" s="15">
        <v>15</v>
      </c>
      <c r="H56" s="15">
        <v>25</v>
      </c>
      <c r="I56" s="15">
        <v>20</v>
      </c>
      <c r="J56" s="16">
        <v>29.41</v>
      </c>
      <c r="K56" s="16">
        <v>35.590000000000003</v>
      </c>
      <c r="L56" s="16">
        <f t="shared" si="0"/>
        <v>16.527114357965722</v>
      </c>
      <c r="M56" s="15">
        <v>20</v>
      </c>
      <c r="N56" s="16">
        <v>15.04</v>
      </c>
      <c r="O56" s="16">
        <v>15.94</v>
      </c>
      <c r="P56" s="16">
        <f t="shared" si="1"/>
        <v>18.870765370138017</v>
      </c>
      <c r="Q56" s="17">
        <f t="shared" si="3"/>
        <v>75.397879728103732</v>
      </c>
      <c r="R56" s="15">
        <v>100</v>
      </c>
      <c r="S56" s="18">
        <f t="shared" si="2"/>
        <v>0.75397879728103734</v>
      </c>
      <c r="T56" s="19"/>
      <c r="U56" s="20">
        <f t="shared" si="4"/>
        <v>75.397879728103732</v>
      </c>
      <c r="V56" s="21" t="s">
        <v>74</v>
      </c>
      <c r="W56" s="8" t="s">
        <v>64</v>
      </c>
    </row>
    <row r="57" spans="1:24" ht="93.75" x14ac:dyDescent="0.25">
      <c r="A57" s="8">
        <v>18</v>
      </c>
      <c r="B57" s="23" t="s">
        <v>43</v>
      </c>
      <c r="C57" s="24" t="s">
        <v>68</v>
      </c>
      <c r="D57" s="23" t="s">
        <v>45</v>
      </c>
      <c r="E57" s="23" t="s">
        <v>22</v>
      </c>
      <c r="F57" s="8">
        <v>9</v>
      </c>
      <c r="G57" s="15">
        <v>14</v>
      </c>
      <c r="H57" s="15">
        <v>24</v>
      </c>
      <c r="I57" s="15">
        <v>20</v>
      </c>
      <c r="J57" s="16">
        <v>29.41</v>
      </c>
      <c r="K57" s="16">
        <v>39.44</v>
      </c>
      <c r="L57" s="16">
        <f t="shared" si="0"/>
        <v>14.913793103448278</v>
      </c>
      <c r="M57" s="15">
        <v>20</v>
      </c>
      <c r="N57" s="16">
        <v>15.04</v>
      </c>
      <c r="O57" s="16">
        <v>15.34</v>
      </c>
      <c r="P57" s="16">
        <f t="shared" si="1"/>
        <v>19.608865710560622</v>
      </c>
      <c r="Q57" s="17">
        <f t="shared" si="3"/>
        <v>72.522658814008906</v>
      </c>
      <c r="R57" s="15">
        <v>100</v>
      </c>
      <c r="S57" s="18">
        <f t="shared" si="2"/>
        <v>0.72522658814008911</v>
      </c>
      <c r="T57" s="19"/>
      <c r="U57" s="20">
        <f t="shared" si="4"/>
        <v>72.522658814008906</v>
      </c>
      <c r="V57" s="21" t="s">
        <v>74</v>
      </c>
      <c r="W57" s="8" t="s">
        <v>64</v>
      </c>
    </row>
    <row r="58" spans="1:24" ht="93.75" x14ac:dyDescent="0.25">
      <c r="A58" s="8">
        <v>19</v>
      </c>
      <c r="B58" s="23" t="s">
        <v>60</v>
      </c>
      <c r="C58" s="24" t="s">
        <v>70</v>
      </c>
      <c r="D58" s="23" t="s">
        <v>45</v>
      </c>
      <c r="E58" s="23" t="s">
        <v>22</v>
      </c>
      <c r="F58" s="8">
        <v>9</v>
      </c>
      <c r="G58" s="15">
        <v>14</v>
      </c>
      <c r="H58" s="15">
        <v>22</v>
      </c>
      <c r="I58" s="15">
        <v>20</v>
      </c>
      <c r="J58" s="16">
        <v>29.41</v>
      </c>
      <c r="K58" s="16">
        <v>34.590000000000003</v>
      </c>
      <c r="L58" s="16">
        <f t="shared" si="0"/>
        <v>17.004914715235618</v>
      </c>
      <c r="M58" s="15">
        <v>20</v>
      </c>
      <c r="N58" s="16">
        <v>15.04</v>
      </c>
      <c r="O58" s="16">
        <v>15.51</v>
      </c>
      <c r="P58" s="16">
        <f t="shared" si="1"/>
        <v>19.393939393939391</v>
      </c>
      <c r="Q58" s="17">
        <f t="shared" si="3"/>
        <v>72.398854109175005</v>
      </c>
      <c r="R58" s="15">
        <v>100</v>
      </c>
      <c r="S58" s="18">
        <f t="shared" si="2"/>
        <v>0.72398854109175004</v>
      </c>
      <c r="T58" s="19"/>
      <c r="U58" s="20">
        <f t="shared" si="4"/>
        <v>72.398854109175005</v>
      </c>
      <c r="V58" s="21" t="s">
        <v>55</v>
      </c>
      <c r="W58" s="8" t="s">
        <v>64</v>
      </c>
    </row>
    <row r="61" spans="1:24" ht="24" customHeight="1" x14ac:dyDescent="0.35">
      <c r="A61" s="33" t="s">
        <v>72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65.849999999999994" customHeight="1" x14ac:dyDescent="0.35">
      <c r="A62" s="27" t="s">
        <v>73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</sheetData>
  <autoFilter ref="A39:W59">
    <sortState ref="A55:AB58">
      <sortCondition descending="1" ref="S39:S59"/>
    </sortState>
  </autoFilter>
  <mergeCells count="30">
    <mergeCell ref="A62:L62"/>
    <mergeCell ref="A30:L30"/>
    <mergeCell ref="A61:L61"/>
    <mergeCell ref="A6:L6"/>
    <mergeCell ref="A37:W37"/>
    <mergeCell ref="A36:X36"/>
    <mergeCell ref="A34:X34"/>
    <mergeCell ref="A33:X33"/>
    <mergeCell ref="A28:X28"/>
    <mergeCell ref="A27:X27"/>
    <mergeCell ref="A25:X25"/>
    <mergeCell ref="A24:X24"/>
    <mergeCell ref="A23:X23"/>
    <mergeCell ref="A21:X21"/>
    <mergeCell ref="A20:X20"/>
    <mergeCell ref="A18:X18"/>
    <mergeCell ref="A17:X17"/>
    <mergeCell ref="A1:X1"/>
    <mergeCell ref="A2:X2"/>
    <mergeCell ref="A3:X3"/>
    <mergeCell ref="A4:X4"/>
    <mergeCell ref="A5:X5"/>
    <mergeCell ref="A7:X7"/>
    <mergeCell ref="A15:L15"/>
    <mergeCell ref="A16:X16"/>
    <mergeCell ref="A13:L13"/>
    <mergeCell ref="A14:L14"/>
    <mergeCell ref="A8:L8"/>
    <mergeCell ref="A10:L10"/>
    <mergeCell ref="A12:L12"/>
  </mergeCells>
  <pageMargins left="0.39375001192092901" right="0.39375001192092901" top="0.39375001192092901" bottom="0.39375001192092901" header="0.51181101799011197" footer="0.51181101799011197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Лист1!Excel_BuiltIn__FilterDatabase</vt:lpstr>
      <vt:lpstr>Лист1!Excel_BuiltIn_Print_Area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PC-1</cp:lastModifiedBy>
  <dcterms:modified xsi:type="dcterms:W3CDTF">2024-10-30T13:46:14Z</dcterms:modified>
</cp:coreProperties>
</file>